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3785" windowHeight="10380" tabRatio="601" activeTab="0"/>
  </bookViews>
  <sheets>
    <sheet name="Acq Page 1" sheetId="1" r:id="rId1"/>
    <sheet name="Acquittal Summary" sheetId="2" r:id="rId2"/>
    <sheet name="VP-VHR Project" sheetId="3" r:id="rId3"/>
    <sheet name="Project 1" sheetId="4" r:id="rId4"/>
    <sheet name="Project 2" sheetId="5" r:id="rId5"/>
    <sheet name="Project 3" sheetId="6" r:id="rId6"/>
    <sheet name="Project 4" sheetId="7" r:id="rId7"/>
    <sheet name="Project 5" sheetId="8" r:id="rId8"/>
    <sheet name="Project 6" sheetId="9" r:id="rId9"/>
    <sheet name="Project 7" sheetId="10" r:id="rId10"/>
    <sheet name="Project 8" sheetId="11" r:id="rId11"/>
    <sheet name="Project 9" sheetId="12" r:id="rId12"/>
    <sheet name="Project 10" sheetId="13" r:id="rId13"/>
    <sheet name="Project 11" sheetId="14" r:id="rId14"/>
    <sheet name="Project 12" sheetId="15" r:id="rId15"/>
    <sheet name="Project 13" sheetId="16" r:id="rId16"/>
    <sheet name="Project 14" sheetId="17" r:id="rId17"/>
    <sheet name="Project 15" sheetId="18" r:id="rId18"/>
    <sheet name="Project 16" sheetId="19" r:id="rId19"/>
    <sheet name="Project 17" sheetId="20" r:id="rId20"/>
    <sheet name="Project 18" sheetId="21" r:id="rId21"/>
    <sheet name="Project 19" sheetId="22" r:id="rId22"/>
    <sheet name="Project 20" sheetId="23" r:id="rId23"/>
  </sheets>
  <definedNames>
    <definedName name="_xlnm.Print_Area" localSheetId="0">'Acq Page 1'!$A$1:$J$44</definedName>
    <definedName name="_xlnm.Print_Area" localSheetId="1">'Acquittal Summary'!$A$1:$F$61</definedName>
    <definedName name="_xlnm.Print_Area" localSheetId="3">'Project 1'!$A$1:$D$47</definedName>
    <definedName name="_xlnm.Print_Area" localSheetId="12">'Project 10'!$A$1:$D$47</definedName>
    <definedName name="_xlnm.Print_Area" localSheetId="13">'Project 11'!$A$1:$D$47</definedName>
    <definedName name="_xlnm.Print_Area" localSheetId="14">'Project 12'!$A$1:$D$47</definedName>
    <definedName name="_xlnm.Print_Area" localSheetId="15">'Project 13'!$A$1:$D$47</definedName>
    <definedName name="_xlnm.Print_Area" localSheetId="16">'Project 14'!$A$1:$D$47</definedName>
    <definedName name="_xlnm.Print_Area" localSheetId="17">'Project 15'!$A$1:$D$47</definedName>
    <definedName name="_xlnm.Print_Area" localSheetId="18">'Project 16'!$A$1:$D$47</definedName>
    <definedName name="_xlnm.Print_Area" localSheetId="19">'Project 17'!$A$1:$D$47</definedName>
    <definedName name="_xlnm.Print_Area" localSheetId="20">'Project 18'!$A$1:$D$47</definedName>
    <definedName name="_xlnm.Print_Area" localSheetId="21">'Project 19'!$A$1:$D$47</definedName>
    <definedName name="_xlnm.Print_Area" localSheetId="4">'Project 2'!$A$1:$D$47</definedName>
    <definedName name="_xlnm.Print_Area" localSheetId="22">'Project 20'!$A$1:$D$47</definedName>
    <definedName name="_xlnm.Print_Area" localSheetId="5">'Project 3'!$A$1:$D$47</definedName>
    <definedName name="_xlnm.Print_Area" localSheetId="6">'Project 4'!$A$1:$D$47</definedName>
    <definedName name="_xlnm.Print_Area" localSheetId="7">'Project 5'!$A$1:$D$47</definedName>
    <definedName name="_xlnm.Print_Area" localSheetId="8">'Project 6'!$A$1:$D$47</definedName>
    <definedName name="_xlnm.Print_Area" localSheetId="9">'Project 7'!$A$1:$D$47</definedName>
    <definedName name="_xlnm.Print_Area" localSheetId="10">'Project 8'!$A$1:$D$46</definedName>
    <definedName name="_xlnm.Print_Area" localSheetId="11">'Project 9'!$A$1:$D$47</definedName>
    <definedName name="_xlnm.Print_Area" localSheetId="2">'VP-VHR Project'!$A$1:$D$47</definedName>
  </definedNames>
  <calcPr fullCalcOnLoad="1"/>
</workbook>
</file>

<file path=xl/sharedStrings.xml><?xml version="1.0" encoding="utf-8"?>
<sst xmlns="http://schemas.openxmlformats.org/spreadsheetml/2006/main" count="501" uniqueCount="111">
  <si>
    <t>Date</t>
  </si>
  <si>
    <t>PROJECT</t>
  </si>
  <si>
    <t>Name</t>
  </si>
  <si>
    <t>Phone</t>
  </si>
  <si>
    <t>Address</t>
  </si>
  <si>
    <t>e-mail</t>
  </si>
  <si>
    <t>Facsimile</t>
  </si>
  <si>
    <t>PROGRAM</t>
  </si>
  <si>
    <t>FINANCIAL YEAR</t>
  </si>
  <si>
    <t>DATE OF OFFER</t>
  </si>
  <si>
    <t>A:B:C</t>
  </si>
  <si>
    <t>D</t>
  </si>
  <si>
    <t>F = D + E</t>
  </si>
  <si>
    <t>G</t>
  </si>
  <si>
    <t>H</t>
  </si>
  <si>
    <t>TOTAL OF SUBSIDY PROVIDED AND MATCHING FUNDS</t>
  </si>
  <si>
    <t>:</t>
  </si>
  <si>
    <t>GOVERNMENT SHARE THIS FINANCIAL YEAR (GST EXCLUSIVE)</t>
  </si>
  <si>
    <t>I = G - H</t>
  </si>
  <si>
    <t>* Delete as appropriate</t>
  </si>
  <si>
    <t>financial year.</t>
  </si>
  <si>
    <t>Position</t>
  </si>
  <si>
    <t>Signature</t>
  </si>
  <si>
    <t>Title</t>
  </si>
  <si>
    <t>and the sum of</t>
  </si>
  <si>
    <t>ITEM NO.</t>
  </si>
  <si>
    <t>DESCRIPTION</t>
  </si>
  <si>
    <t>TOTAL EXPENDITURE OR COMMITMENT THIS FINANCIAL YEAR</t>
  </si>
  <si>
    <t xml:space="preserve">the Conditions of Financial Assistance for the </t>
  </si>
  <si>
    <t xml:space="preserve">been actually and properly </t>
  </si>
  <si>
    <t>NOTE:  ##  Figures to be GST Exclusive and include Council and Government Contributions</t>
  </si>
  <si>
    <t>TOTAL Project expenditure to date:</t>
  </si>
  <si>
    <t xml:space="preserve">   Total</t>
  </si>
  <si>
    <t xml:space="preserve">   Total expenditure eligible for subsidy this financial year</t>
  </si>
  <si>
    <t>Australian Business Number</t>
  </si>
  <si>
    <t>(J)  from</t>
  </si>
  <si>
    <t xml:space="preserve">1.  The amounts stated above are correct &amp; the sum of </t>
  </si>
  <si>
    <t xml:space="preserve">2.  All requested information/drawings/reports/computer files have been furnished. </t>
  </si>
  <si>
    <t>3.  Work as executed information, as furnished, accurately represents the work undertaken.</t>
  </si>
  <si>
    <t>PROJECT MANAGER</t>
  </si>
  <si>
    <t>on the approved project and are in accordance with</t>
  </si>
  <si>
    <t>funds have</t>
  </si>
  <si>
    <t xml:space="preserve">(K)   from funds made available by the Government(s) </t>
  </si>
  <si>
    <t>J = I*C / (A+B+C)</t>
  </si>
  <si>
    <t>K = I - J</t>
  </si>
  <si>
    <t xml:space="preserve">   Less total expenditure amount Subsidised in other years</t>
  </si>
  <si>
    <t>APPROVED BUDGET FOR ITEM              $##</t>
  </si>
  <si>
    <t>TOTAL EXPENDITURE/ COMMITMENT ON ITEM           $##</t>
  </si>
  <si>
    <t>E = D*C / (A+B)</t>
  </si>
  <si>
    <t xml:space="preserve">  item 1</t>
  </si>
  <si>
    <t xml:space="preserve">  item 2</t>
  </si>
  <si>
    <t xml:space="preserve">  item 3</t>
  </si>
  <si>
    <t xml:space="preserve">  item 4</t>
  </si>
  <si>
    <t>Floodplain Risk Management Plans &amp; Flood Mitigation Works</t>
  </si>
  <si>
    <t xml:space="preserve">  item 5</t>
  </si>
  <si>
    <t>TOTAL EXPENDITURE SUBSIDISED IN OTHER YEARS                       $##</t>
  </si>
  <si>
    <t>TOTAL EXPENDITURE ELIGIBLE FOR SUBSIDY THIS Financial Year                       $##</t>
  </si>
  <si>
    <t>check</t>
  </si>
  <si>
    <t>no VP/VHR</t>
  </si>
  <si>
    <t xml:space="preserve">   Totals for Grant Subsidy PAYMENT</t>
  </si>
  <si>
    <t xml:space="preserve">   Totals for VP/VHR Pool Subsidy PAYMENT</t>
  </si>
  <si>
    <t>TOTAL</t>
  </si>
  <si>
    <t>APPROVED BUDGET           FOR  PROJECT                   $##</t>
  </si>
  <si>
    <t>`</t>
  </si>
  <si>
    <t xml:space="preserve">ACQUITTAL  CERTIFICATE     </t>
  </si>
  <si>
    <t xml:space="preserve"> This certificate only relates to the Financial Year covered by the Subsidy</t>
  </si>
  <si>
    <t>This confirms expenditure and no further payments will be processed for this subsidy year</t>
  </si>
  <si>
    <t>name</t>
  </si>
  <si>
    <t>phone</t>
  </si>
  <si>
    <t>fax</t>
  </si>
  <si>
    <t>address</t>
  </si>
  <si>
    <t>email</t>
  </si>
  <si>
    <t>TOTAL GST EXCLUSIVE COST THIS FINANCIAL YEAR</t>
  </si>
  <si>
    <t>position</t>
  </si>
  <si>
    <t>signature</t>
  </si>
  <si>
    <t>date</t>
  </si>
  <si>
    <t xml:space="preserve">Expenditure Confirmed.  The total Government(s) expenditure against this Financial Years Subsidy is  </t>
  </si>
  <si>
    <t>(K)</t>
  </si>
  <si>
    <t>All Project Materials have been handed over in accordance with the Project Brief / Contract Documents</t>
  </si>
  <si>
    <t>Yes / No</t>
  </si>
  <si>
    <t>Project Name</t>
  </si>
  <si>
    <t>VP/VHR Project name</t>
  </si>
  <si>
    <t>State Assisted</t>
  </si>
  <si>
    <t>expended</t>
  </si>
  <si>
    <t>ITEMISED PROJECT EXPENDITURE  TO DATE</t>
  </si>
  <si>
    <t>ITEMISED PROJECT EXPENDITURE TO DATE</t>
  </si>
  <si>
    <t>TOTAL EXPENDITURE       ON PROJECT                       $##</t>
  </si>
  <si>
    <t>$</t>
  </si>
  <si>
    <t>TOTAL EXPENDITURE ON ITEM           $##</t>
  </si>
  <si>
    <t>TOTAL EXPENDED FUNDS THIS FINANCIAL YEAR</t>
  </si>
  <si>
    <r>
      <t xml:space="preserve">Office of Environment and Heritage Use Only 
</t>
    </r>
    <r>
      <rPr>
        <i/>
        <sz val="10"/>
        <rFont val="Arial"/>
        <family val="2"/>
      </rPr>
      <t>The Department of Environment and Climate Change and Water is now known as the Office of Environment and Heritage, Department of Premier and Cabinet</t>
    </r>
  </si>
  <si>
    <t>OEH REPRESENTATIVE</t>
  </si>
  <si>
    <t>Grant Reference Number:</t>
  </si>
  <si>
    <t xml:space="preserve">SUMMARY OF PROJECTS (see each worksheet for details) </t>
  </si>
  <si>
    <r>
      <t xml:space="preserve">FLOODPLAIN MANAGEMENT PROGRAM/ FLOODPLAIN RISK MANAGEMENT GRANTS SCHEME </t>
    </r>
    <r>
      <rPr>
        <sz val="10"/>
        <rFont val="Arial"/>
        <family val="2"/>
      </rPr>
      <t xml:space="preserve">(delete as appropriate)     </t>
    </r>
  </si>
  <si>
    <t>RECIPIENT</t>
  </si>
  <si>
    <t>2011/12</t>
  </si>
  <si>
    <t xml:space="preserve">    TOTAL GRANT OFFER FOR 2011/12</t>
  </si>
  <si>
    <t>AMOUNT OF GOVERNMENT SUBSIDY RECEIVED IN 2011/12</t>
  </si>
  <si>
    <t>FUNDING RATIO COMMONWEALTH: STATE: RECIPIENT</t>
  </si>
  <si>
    <t>LESS GST INPUT CREDITS CLAIMABLE BY RECIPIENT THIS FINANCIAL YEAR</t>
  </si>
  <si>
    <t>RECIPIENT SHARE THIS FINANCIAL YEAR (GST EXCLUSIVE)</t>
  </si>
  <si>
    <t>(TOTAL GOVERNMENT AND RECIPIENT)</t>
  </si>
  <si>
    <t>NOTE:  ##  Figures to be GST Exclusive and include Recipient and Government Contributions</t>
  </si>
  <si>
    <t>Organisation Name</t>
  </si>
  <si>
    <t>AMOUNT OF RECIPIENT CONTRIBUTION TO MATCH SUBSIDY PROVIDED</t>
  </si>
  <si>
    <t xml:space="preserve"> </t>
  </si>
  <si>
    <r>
      <t xml:space="preserve">Note:  Annual Milestone Reports are to accompany the acquittal certificate (for each project for which a Projected Expenditure Certificate was submitted). 
</t>
    </r>
    <r>
      <rPr>
        <sz val="10"/>
        <rFont val="Arial"/>
        <family val="2"/>
      </rPr>
      <t xml:space="preserve">The template for this Report is available at: </t>
    </r>
    <r>
      <rPr>
        <u val="single"/>
        <sz val="10"/>
        <color indexed="12"/>
        <rFont val="Arial"/>
        <family val="2"/>
      </rPr>
      <t>http://www.environment.nsw.gov.au/coasts/InfoCoastEstFloodGrants.htm</t>
    </r>
    <r>
      <rPr>
        <sz val="10"/>
        <rFont val="Arial"/>
        <family val="2"/>
      </rPr>
      <t xml:space="preserve">
</t>
    </r>
  </si>
  <si>
    <r>
      <t xml:space="preserve">Submit the completed form electronically to the Grants Unit at: </t>
    </r>
    <r>
      <rPr>
        <sz val="10"/>
        <color indexed="12"/>
        <rFont val="Arial"/>
        <family val="2"/>
      </rPr>
      <t>coastalestuary.floodgrants@environment.nsw.gov.au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OR</t>
    </r>
    <r>
      <rPr>
        <b/>
        <sz val="10"/>
        <rFont val="Arial"/>
        <family val="2"/>
      </rPr>
      <t xml:space="preserve">
Ensure you print ALL pages of this workbook before posting the completed acquittal certificate to:
</t>
    </r>
    <r>
      <rPr>
        <sz val="10"/>
        <rFont val="Arial"/>
        <family val="2"/>
      </rPr>
      <t>Grants Program Coordinator
Waters, Wetlands and Coast Division
Office of Environment and Heritage  
PO Box 3720 PARRAMATTA NSW 2124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The acquittal certificate should be submitted no later than</t>
    </r>
    <r>
      <rPr>
        <b/>
        <sz val="10"/>
        <rFont val="Arial"/>
        <family val="2"/>
      </rPr>
      <t xml:space="preserve"> 28 September 2012.
</t>
    </r>
  </si>
  <si>
    <t>This certificate should be signed by the General Manager or officer delegated with authority to bind the Recipient</t>
  </si>
  <si>
    <t>2011-12-FM-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</si>
</sst>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"/>
    <numFmt numFmtId="173" formatCode="_-&quot;$&quot;* #,##0.0_-;\-&quot;$&quot;* #,##0.0_-;_-&quot;$&quot;* &quot;-&quot;??_-;_-@_-"/>
    <numFmt numFmtId="174" formatCode="_-&quot;$&quot;* #,##0_-;\-&quot;$&quot;* #,##0_-;_-&quot;$&quot;* &quot;-&quot;??_-;_-@_-"/>
    <numFmt numFmtId="175" formatCode="[$$-C09]#,##0;\-[$$-C09]#,##0"/>
    <numFmt numFmtId="176" formatCode="_-[$$-C09]* #,##0_-;\-[$$-C09]* #,##0_-;_-[$$-C09]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&quot;$&quot;#,##0.00"/>
    <numFmt numFmtId="183" formatCode="&quot;$&quot;#,##0.000"/>
    <numFmt numFmtId="184" formatCode="&quot;$&quot;#,##0.0"/>
  </numFmts>
  <fonts count="44"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6"/>
      <name val="Arial"/>
      <family val="2"/>
    </font>
    <font>
      <sz val="8"/>
      <name val="Arial"/>
      <family val="0"/>
    </font>
    <font>
      <sz val="10"/>
      <name val="Arial Narrow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u val="single"/>
      <sz val="12"/>
      <color indexed="36"/>
      <name val="Arial"/>
      <family val="0"/>
    </font>
    <font>
      <sz val="9"/>
      <color indexed="61"/>
      <name val="Times New Roman"/>
      <family val="1"/>
    </font>
    <font>
      <sz val="10"/>
      <color indexed="61"/>
      <name val="Times New Roman"/>
      <family val="1"/>
    </font>
    <font>
      <sz val="10"/>
      <color indexed="12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b/>
      <sz val="16"/>
      <name val="Times New Roman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10"/>
      <color indexed="60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0" fillId="0" borderId="0" xfId="0" applyFont="1" applyBorder="1" applyAlignment="1" applyProtection="1">
      <alignment vertical="center"/>
      <protection locked="0"/>
    </xf>
    <xf numFmtId="176" fontId="12" fillId="0" borderId="1" xfId="17" applyNumberFormat="1" applyFont="1" applyBorder="1" applyAlignment="1" applyProtection="1">
      <alignment vertical="center"/>
      <protection locked="0"/>
    </xf>
    <xf numFmtId="175" fontId="12" fillId="0" borderId="2" xfId="17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44" fontId="12" fillId="0" borderId="1" xfId="17" applyFont="1" applyBorder="1" applyAlignment="1" applyProtection="1">
      <alignment vertical="center"/>
      <protection locked="0"/>
    </xf>
    <xf numFmtId="44" fontId="12" fillId="0" borderId="3" xfId="17" applyFont="1" applyBorder="1" applyAlignment="1" applyProtection="1">
      <alignment vertical="center"/>
      <protection locked="0"/>
    </xf>
    <xf numFmtId="44" fontId="9" fillId="0" borderId="3" xfId="17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76" fontId="12" fillId="0" borderId="1" xfId="17" applyNumberFormat="1" applyFont="1" applyFill="1" applyBorder="1" applyAlignment="1" applyProtection="1">
      <alignment vertical="center"/>
      <protection locked="0"/>
    </xf>
    <xf numFmtId="175" fontId="12" fillId="0" borderId="2" xfId="17" applyNumberFormat="1" applyFont="1" applyFill="1" applyBorder="1" applyAlignment="1" applyProtection="1">
      <alignment vertical="center"/>
      <protection locked="0"/>
    </xf>
    <xf numFmtId="44" fontId="12" fillId="0" borderId="0" xfId="17" applyFont="1" applyFill="1" applyBorder="1" applyAlignment="1" applyProtection="1">
      <alignment vertical="center"/>
      <protection locked="0"/>
    </xf>
    <xf numFmtId="176" fontId="12" fillId="0" borderId="0" xfId="17" applyNumberFormat="1" applyFont="1" applyFill="1" applyBorder="1" applyAlignment="1" applyProtection="1">
      <alignment vertical="center"/>
      <protection locked="0"/>
    </xf>
    <xf numFmtId="44" fontId="9" fillId="0" borderId="0" xfId="17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44" fontId="9" fillId="0" borderId="1" xfId="17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28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3" fontId="27" fillId="0" borderId="0" xfId="0" applyNumberFormat="1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8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/>
      <protection locked="0"/>
    </xf>
    <xf numFmtId="44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176" fontId="10" fillId="0" borderId="1" xfId="17" applyNumberFormat="1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76" fontId="10" fillId="0" borderId="1" xfId="17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justify" vertical="top"/>
      <protection locked="0"/>
    </xf>
    <xf numFmtId="176" fontId="10" fillId="0" borderId="3" xfId="17" applyNumberFormat="1" applyFont="1" applyBorder="1" applyAlignment="1" applyProtection="1">
      <alignment vertical="center"/>
      <protection locked="0"/>
    </xf>
    <xf numFmtId="44" fontId="10" fillId="0" borderId="1" xfId="17" applyFont="1" applyBorder="1" applyAlignment="1" applyProtection="1">
      <alignment vertical="center"/>
      <protection locked="0"/>
    </xf>
    <xf numFmtId="176" fontId="10" fillId="0" borderId="2" xfId="17" applyNumberFormat="1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4" fontId="12" fillId="0" borderId="1" xfId="17" applyFont="1" applyFill="1" applyBorder="1" applyAlignment="1" applyProtection="1">
      <alignment vertical="center"/>
      <protection locked="0"/>
    </xf>
    <xf numFmtId="44" fontId="10" fillId="0" borderId="1" xfId="17" applyFont="1" applyFill="1" applyBorder="1" applyAlignment="1" applyProtection="1">
      <alignment vertical="center"/>
      <protection locked="0"/>
    </xf>
    <xf numFmtId="176" fontId="10" fillId="0" borderId="2" xfId="17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4" fillId="2" borderId="0" xfId="0" applyFont="1" applyFill="1" applyAlignment="1" applyProtection="1">
      <alignment horizontal="center"/>
      <protection/>
    </xf>
    <xf numFmtId="49" fontId="25" fillId="2" borderId="0" xfId="0" applyNumberFormat="1" applyFont="1" applyFill="1" applyAlignment="1" applyProtection="1">
      <alignment horizontal="center"/>
      <protection/>
    </xf>
    <xf numFmtId="0" fontId="25" fillId="2" borderId="0" xfId="0" applyFont="1" applyFill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vertical="center"/>
      <protection/>
    </xf>
    <xf numFmtId="44" fontId="10" fillId="0" borderId="9" xfId="17" applyFont="1" applyBorder="1" applyAlignment="1" applyProtection="1">
      <alignment vertical="center"/>
      <protection/>
    </xf>
    <xf numFmtId="44" fontId="10" fillId="0" borderId="10" xfId="17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76" fontId="12" fillId="0" borderId="1" xfId="17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44" fontId="12" fillId="0" borderId="1" xfId="17" applyFont="1" applyBorder="1" applyAlignment="1" applyProtection="1">
      <alignment vertical="center"/>
      <protection/>
    </xf>
    <xf numFmtId="44" fontId="10" fillId="0" borderId="1" xfId="17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76" fontId="12" fillId="0" borderId="1" xfId="17" applyNumberFormat="1" applyFont="1" applyFill="1" applyBorder="1" applyAlignment="1" applyProtection="1">
      <alignment vertical="center"/>
      <protection/>
    </xf>
    <xf numFmtId="0" fontId="30" fillId="0" borderId="4" xfId="0" applyFont="1" applyBorder="1" applyAlignment="1" applyProtection="1">
      <alignment horizontal="center" vertical="center" wrapText="1"/>
      <protection/>
    </xf>
    <xf numFmtId="0" fontId="17" fillId="0" borderId="4" xfId="0" applyFont="1" applyBorder="1" applyAlignment="1" applyProtection="1">
      <alignment horizontal="center" vertical="center" wrapText="1"/>
      <protection/>
    </xf>
    <xf numFmtId="176" fontId="9" fillId="0" borderId="4" xfId="17" applyNumberFormat="1" applyFont="1" applyBorder="1" applyAlignment="1" applyProtection="1">
      <alignment vertical="center"/>
      <protection/>
    </xf>
    <xf numFmtId="174" fontId="9" fillId="0" borderId="4" xfId="17" applyNumberFormat="1" applyFont="1" applyBorder="1" applyAlignment="1" applyProtection="1">
      <alignment vertical="center"/>
      <protection/>
    </xf>
    <xf numFmtId="0" fontId="30" fillId="0" borderId="4" xfId="0" applyFont="1" applyBorder="1" applyAlignment="1" applyProtection="1">
      <alignment vertical="distributed" wrapText="1"/>
      <protection/>
    </xf>
    <xf numFmtId="44" fontId="12" fillId="0" borderId="11" xfId="17" applyFont="1" applyBorder="1" applyAlignment="1" applyProtection="1">
      <alignment vertical="center"/>
      <protection/>
    </xf>
    <xf numFmtId="44" fontId="9" fillId="0" borderId="12" xfId="17" applyFont="1" applyBorder="1" applyAlignment="1" applyProtection="1">
      <alignment vertical="center"/>
      <protection/>
    </xf>
    <xf numFmtId="44" fontId="9" fillId="0" borderId="13" xfId="17" applyFont="1" applyBorder="1" applyAlignment="1" applyProtection="1">
      <alignment vertical="center"/>
      <protection/>
    </xf>
    <xf numFmtId="44" fontId="9" fillId="0" borderId="4" xfId="17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 wrapText="1"/>
      <protection/>
    </xf>
    <xf numFmtId="44" fontId="12" fillId="0" borderId="4" xfId="17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2" fillId="0" borderId="14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25" fillId="2" borderId="0" xfId="0" applyFont="1" applyFill="1" applyAlignment="1" applyProtection="1">
      <alignment horizontal="center"/>
      <protection locked="0"/>
    </xf>
    <xf numFmtId="0" fontId="31" fillId="0" borderId="4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left" vertical="center" indent="1"/>
      <protection/>
    </xf>
    <xf numFmtId="0" fontId="12" fillId="0" borderId="20" xfId="0" applyFont="1" applyBorder="1" applyAlignment="1" applyProtection="1">
      <alignment horizontal="left" vertical="center" indent="1"/>
      <protection/>
    </xf>
    <xf numFmtId="0" fontId="15" fillId="0" borderId="20" xfId="0" applyFont="1" applyFill="1" applyBorder="1" applyAlignment="1" applyProtection="1">
      <alignment horizontal="left" vertical="center" indent="1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 indent="1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center" indent="1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 indent="1"/>
      <protection/>
    </xf>
    <xf numFmtId="174" fontId="34" fillId="0" borderId="14" xfId="0" applyNumberFormat="1" applyFont="1" applyBorder="1" applyAlignment="1" applyProtection="1">
      <alignment horizontal="left" vertical="center" indent="1"/>
      <protection/>
    </xf>
    <xf numFmtId="0" fontId="12" fillId="0" borderId="28" xfId="0" applyFont="1" applyBorder="1" applyAlignment="1" applyProtection="1">
      <alignment horizontal="left" vertical="center" indent="3"/>
      <protection/>
    </xf>
    <xf numFmtId="174" fontId="12" fillId="0" borderId="0" xfId="0" applyNumberFormat="1" applyFont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4" fontId="12" fillId="0" borderId="0" xfId="0" applyNumberFormat="1" applyFont="1" applyBorder="1" applyAlignment="1" applyProtection="1">
      <alignment horizontal="left" vertical="center" inden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left" vertical="center" indent="1"/>
      <protection/>
    </xf>
    <xf numFmtId="0" fontId="12" fillId="0" borderId="22" xfId="0" applyFont="1" applyBorder="1" applyAlignment="1" applyProtection="1">
      <alignment horizontal="left" vertical="center" indent="1"/>
      <protection/>
    </xf>
    <xf numFmtId="0" fontId="12" fillId="0" borderId="29" xfId="0" applyFont="1" applyBorder="1" applyAlignment="1" applyProtection="1">
      <alignment horizontal="center" vertical="center"/>
      <protection/>
    </xf>
    <xf numFmtId="14" fontId="12" fillId="0" borderId="22" xfId="0" applyNumberFormat="1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0" fillId="2" borderId="0" xfId="0" applyFont="1" applyFill="1" applyAlignment="1" applyProtection="1">
      <alignment wrapText="1"/>
      <protection/>
    </xf>
    <xf numFmtId="0" fontId="12" fillId="0" borderId="0" xfId="0" applyFont="1" applyBorder="1" applyAlignment="1" applyProtection="1">
      <alignment vertical="center"/>
      <protection/>
    </xf>
    <xf numFmtId="44" fontId="12" fillId="0" borderId="3" xfId="17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left" vertical="center" indent="2"/>
      <protection locked="0"/>
    </xf>
    <xf numFmtId="0" fontId="16" fillId="0" borderId="31" xfId="0" applyFont="1" applyBorder="1" applyAlignment="1" applyProtection="1">
      <alignment horizontal="left" vertical="center" indent="2"/>
      <protection locked="0"/>
    </xf>
    <xf numFmtId="0" fontId="10" fillId="0" borderId="22" xfId="0" applyFont="1" applyBorder="1" applyAlignment="1" applyProtection="1">
      <alignment horizontal="left" vertical="center" indent="2"/>
      <protection locked="0"/>
    </xf>
    <xf numFmtId="0" fontId="10" fillId="0" borderId="32" xfId="0" applyFont="1" applyBorder="1" applyAlignment="1" applyProtection="1">
      <alignment horizontal="left" vertical="center" indent="2"/>
      <protection locked="0"/>
    </xf>
    <xf numFmtId="0" fontId="38" fillId="0" borderId="2" xfId="0" applyFont="1" applyBorder="1" applyAlignment="1" applyProtection="1">
      <alignment horizontal="center" vertical="center"/>
      <protection/>
    </xf>
    <xf numFmtId="15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left" vertical="center" indent="2"/>
      <protection locked="0"/>
    </xf>
    <xf numFmtId="0" fontId="9" fillId="0" borderId="0" xfId="0" applyFont="1" applyBorder="1" applyAlignment="1" applyProtection="1">
      <alignment horizontal="center" vertical="distributed" wrapText="1"/>
      <protection/>
    </xf>
    <xf numFmtId="0" fontId="12" fillId="0" borderId="0" xfId="0" applyFont="1" applyBorder="1" applyAlignment="1" applyProtection="1">
      <alignment horizontal="center" vertical="distributed"/>
      <protection/>
    </xf>
    <xf numFmtId="0" fontId="0" fillId="0" borderId="0" xfId="0" applyBorder="1" applyAlignment="1" applyProtection="1">
      <alignment horizontal="center" vertical="distributed"/>
      <protection/>
    </xf>
    <xf numFmtId="0" fontId="42" fillId="0" borderId="27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left" vertical="center" indent="2"/>
      <protection locked="0"/>
    </xf>
    <xf numFmtId="0" fontId="10" fillId="0" borderId="34" xfId="0" applyFont="1" applyBorder="1" applyAlignment="1" applyProtection="1">
      <alignment horizontal="left" vertical="center" indent="2"/>
      <protection locked="0"/>
    </xf>
    <xf numFmtId="0" fontId="10" fillId="0" borderId="1" xfId="0" applyFont="1" applyBorder="1" applyAlignment="1" applyProtection="1">
      <alignment horizontal="left" vertical="center" indent="2"/>
      <protection locked="0"/>
    </xf>
    <xf numFmtId="0" fontId="10" fillId="0" borderId="35" xfId="0" applyFont="1" applyBorder="1" applyAlignment="1" applyProtection="1">
      <alignment horizontal="left" vertical="center" indent="2"/>
      <protection locked="0"/>
    </xf>
    <xf numFmtId="0" fontId="10" fillId="0" borderId="25" xfId="0" applyFont="1" applyBorder="1" applyAlignment="1" applyProtection="1">
      <alignment horizontal="left" vertical="center" indent="2"/>
      <protection locked="0"/>
    </xf>
    <xf numFmtId="0" fontId="10" fillId="0" borderId="36" xfId="0" applyFont="1" applyBorder="1" applyAlignment="1" applyProtection="1">
      <alignment horizontal="left" vertical="center" indent="2"/>
      <protection locked="0"/>
    </xf>
    <xf numFmtId="0" fontId="10" fillId="0" borderId="5" xfId="0" applyFont="1" applyBorder="1" applyAlignment="1" applyProtection="1">
      <alignment horizontal="left" vertical="center" indent="2"/>
      <protection locked="0"/>
    </xf>
    <xf numFmtId="0" fontId="10" fillId="0" borderId="6" xfId="0" applyFont="1" applyBorder="1" applyAlignment="1" applyProtection="1">
      <alignment horizontal="left" vertical="center" indent="2"/>
      <protection locked="0"/>
    </xf>
    <xf numFmtId="0" fontId="10" fillId="0" borderId="7" xfId="0" applyFont="1" applyBorder="1" applyAlignment="1" applyProtection="1">
      <alignment horizontal="left" vertical="center" indent="2"/>
      <protection locked="0"/>
    </xf>
    <xf numFmtId="0" fontId="10" fillId="0" borderId="4" xfId="0" applyFont="1" applyBorder="1" applyAlignment="1" applyProtection="1">
      <alignment horizontal="left" vertical="center" indent="2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left" vertical="center" indent="2"/>
      <protection/>
    </xf>
    <xf numFmtId="0" fontId="9" fillId="0" borderId="39" xfId="0" applyFont="1" applyBorder="1" applyAlignment="1" applyProtection="1">
      <alignment horizontal="left" vertical="center" indent="2"/>
      <protection/>
    </xf>
    <xf numFmtId="0" fontId="9" fillId="0" borderId="40" xfId="0" applyFont="1" applyBorder="1" applyAlignment="1" applyProtection="1">
      <alignment horizontal="left" vertical="center" indent="2"/>
      <protection/>
    </xf>
    <xf numFmtId="0" fontId="12" fillId="0" borderId="23" xfId="0" applyFont="1" applyBorder="1" applyAlignment="1" applyProtection="1">
      <alignment horizontal="left" vertical="center" indent="1"/>
      <protection/>
    </xf>
    <xf numFmtId="0" fontId="12" fillId="0" borderId="21" xfId="0" applyFont="1" applyBorder="1" applyAlignment="1" applyProtection="1">
      <alignment horizontal="left" vertical="center" indent="1"/>
      <protection/>
    </xf>
    <xf numFmtId="176" fontId="10" fillId="0" borderId="41" xfId="17" applyNumberFormat="1" applyFont="1" applyBorder="1" applyAlignment="1" applyProtection="1">
      <alignment vertical="center"/>
      <protection locked="0"/>
    </xf>
    <xf numFmtId="176" fontId="10" fillId="0" borderId="42" xfId="17" applyNumberFormat="1" applyFont="1" applyBorder="1" applyAlignment="1" applyProtection="1">
      <alignment vertical="center"/>
      <protection locked="0"/>
    </xf>
    <xf numFmtId="176" fontId="10" fillId="0" borderId="43" xfId="17" applyNumberFormat="1" applyFont="1" applyBorder="1" applyAlignment="1" applyProtection="1">
      <alignment vertical="center"/>
      <protection locked="0"/>
    </xf>
    <xf numFmtId="0" fontId="12" fillId="0" borderId="44" xfId="0" applyFont="1" applyBorder="1" applyAlignment="1" applyProtection="1">
      <alignment horizontal="left" vertical="center" indent="1"/>
      <protection/>
    </xf>
    <xf numFmtId="0" fontId="12" fillId="0" borderId="9" xfId="0" applyFont="1" applyBorder="1" applyAlignment="1" applyProtection="1">
      <alignment horizontal="left" vertical="center" indent="1"/>
      <protection/>
    </xf>
    <xf numFmtId="44" fontId="37" fillId="0" borderId="1" xfId="17" applyFont="1" applyBorder="1" applyAlignment="1" applyProtection="1">
      <alignment horizontal="center" vertical="center"/>
      <protection locked="0"/>
    </xf>
    <xf numFmtId="44" fontId="37" fillId="0" borderId="35" xfId="17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left" vertical="center" indent="1"/>
      <protection/>
    </xf>
    <xf numFmtId="0" fontId="12" fillId="0" borderId="1" xfId="0" applyFont="1" applyBorder="1" applyAlignment="1" applyProtection="1">
      <alignment horizontal="left" vertical="center" indent="1"/>
      <protection/>
    </xf>
    <xf numFmtId="44" fontId="12" fillId="0" borderId="1" xfId="17" applyFont="1" applyBorder="1" applyAlignment="1" applyProtection="1">
      <alignment horizontal="center" vertical="center"/>
      <protection/>
    </xf>
    <xf numFmtId="44" fontId="12" fillId="0" borderId="35" xfId="17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left" vertical="center" indent="1"/>
      <protection/>
    </xf>
    <xf numFmtId="0" fontId="12" fillId="0" borderId="25" xfId="0" applyFont="1" applyBorder="1" applyAlignment="1" applyProtection="1">
      <alignment horizontal="left" vertical="center" indent="1"/>
      <protection/>
    </xf>
    <xf numFmtId="44" fontId="12" fillId="0" borderId="25" xfId="17" applyFont="1" applyBorder="1" applyAlignment="1" applyProtection="1">
      <alignment horizontal="center" vertical="center"/>
      <protection/>
    </xf>
    <xf numFmtId="44" fontId="12" fillId="0" borderId="36" xfId="17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left" vertical="center" indent="1"/>
      <protection/>
    </xf>
    <xf numFmtId="0" fontId="12" fillId="0" borderId="26" xfId="0" applyFont="1" applyBorder="1" applyAlignment="1" applyProtection="1">
      <alignment horizontal="left" vertical="center" indent="1"/>
      <protection/>
    </xf>
    <xf numFmtId="44" fontId="9" fillId="0" borderId="26" xfId="17" applyFont="1" applyBorder="1" applyAlignment="1" applyProtection="1">
      <alignment horizontal="center" vertical="center"/>
      <protection/>
    </xf>
    <xf numFmtId="44" fontId="9" fillId="0" borderId="34" xfId="17" applyFont="1" applyBorder="1" applyAlignment="1" applyProtection="1">
      <alignment horizontal="center" vertical="center"/>
      <protection/>
    </xf>
    <xf numFmtId="44" fontId="10" fillId="0" borderId="1" xfId="17" applyFont="1" applyBorder="1" applyAlignment="1" applyProtection="1">
      <alignment horizontal="center" vertical="center"/>
      <protection locked="0"/>
    </xf>
    <xf numFmtId="44" fontId="10" fillId="0" borderId="35" xfId="17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 indent="1"/>
      <protection/>
    </xf>
    <xf numFmtId="0" fontId="12" fillId="0" borderId="15" xfId="0" applyFont="1" applyBorder="1" applyAlignment="1" applyProtection="1">
      <alignment horizontal="left" vertical="center" inden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indent="1"/>
      <protection/>
    </xf>
    <xf numFmtId="0" fontId="12" fillId="0" borderId="16" xfId="0" applyFont="1" applyBorder="1" applyAlignment="1" applyProtection="1">
      <alignment horizontal="left" vertical="center" indent="1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35" fillId="0" borderId="5" xfId="0" applyFont="1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7" xfId="0" applyBorder="1" applyAlignment="1" applyProtection="1">
      <alignment horizontal="left" indent="1"/>
      <protection locked="0"/>
    </xf>
    <xf numFmtId="0" fontId="35" fillId="0" borderId="4" xfId="0" applyFont="1" applyBorder="1" applyAlignment="1" applyProtection="1">
      <alignment horizontal="left" vertical="center" indent="1"/>
      <protection locked="0"/>
    </xf>
    <xf numFmtId="0" fontId="35" fillId="0" borderId="31" xfId="0" applyFont="1" applyBorder="1" applyAlignment="1" applyProtection="1">
      <alignment horizontal="left" vertical="center" indent="1"/>
      <protection locked="0"/>
    </xf>
    <xf numFmtId="0" fontId="35" fillId="0" borderId="22" xfId="0" applyFont="1" applyBorder="1" applyAlignment="1" applyProtection="1">
      <alignment horizontal="left" vertical="center" indent="1"/>
      <protection locked="0"/>
    </xf>
    <xf numFmtId="0" fontId="35" fillId="0" borderId="32" xfId="0" applyFont="1" applyBorder="1" applyAlignment="1" applyProtection="1">
      <alignment horizontal="left" vertical="center" indent="1"/>
      <protection locked="0"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right" vertical="center"/>
      <protection/>
    </xf>
    <xf numFmtId="168" fontId="9" fillId="0" borderId="12" xfId="0" applyNumberFormat="1" applyFont="1" applyBorder="1" applyAlignment="1" applyProtection="1">
      <alignment horizontal="left" vertical="center" indent="1"/>
      <protection/>
    </xf>
    <xf numFmtId="0" fontId="36" fillId="0" borderId="47" xfId="0" applyFont="1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36" fillId="0" borderId="13" xfId="0" applyFont="1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horizontal="center" vertical="center"/>
      <protection/>
    </xf>
    <xf numFmtId="0" fontId="36" fillId="0" borderId="29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14" fontId="12" fillId="0" borderId="22" xfId="0" applyNumberFormat="1" applyFont="1" applyBorder="1" applyAlignment="1" applyProtection="1" quotePrefix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49" fontId="25" fillId="2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5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25" fillId="2" borderId="0" xfId="0" applyNumberFormat="1" applyFont="1" applyFill="1" applyAlignment="1" applyProtection="1">
      <alignment horizontal="center"/>
      <protection/>
    </xf>
    <xf numFmtId="0" fontId="25" fillId="2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9</xdr:col>
      <xdr:colOff>266700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2238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workbookViewId="0" topLeftCell="A1">
      <selection activeCell="L28" sqref="L28"/>
    </sheetView>
  </sheetViews>
  <sheetFormatPr defaultColWidth="8.88671875" defaultRowHeight="15"/>
  <cols>
    <col min="1" max="1" width="27.6640625" style="20" customWidth="1"/>
    <col min="2" max="2" width="14.21484375" style="20" customWidth="1"/>
    <col min="3" max="3" width="10.77734375" style="20" customWidth="1"/>
    <col min="4" max="4" width="13.6640625" style="20" customWidth="1"/>
    <col min="5" max="5" width="12.77734375" style="20" customWidth="1"/>
    <col min="6" max="6" width="3.5546875" style="20" customWidth="1"/>
    <col min="7" max="7" width="1.5625" style="20" customWidth="1"/>
    <col min="8" max="8" width="3.5546875" style="20" customWidth="1"/>
    <col min="9" max="9" width="1.5625" style="20" customWidth="1"/>
    <col min="10" max="10" width="3.5546875" style="20" customWidth="1"/>
    <col min="11" max="16384" width="8.88671875" style="20" customWidth="1"/>
  </cols>
  <sheetData>
    <row r="1" spans="1:10" ht="35.25" customHeight="1">
      <c r="A1" s="172" t="s">
        <v>94</v>
      </c>
      <c r="B1" s="173"/>
      <c r="C1" s="173"/>
      <c r="D1" s="173"/>
      <c r="E1" s="114"/>
      <c r="F1" s="114"/>
      <c r="G1" s="114"/>
      <c r="H1" s="114"/>
      <c r="I1" s="114"/>
      <c r="J1" s="115"/>
    </row>
    <row r="2" spans="1:10" s="21" customFormat="1" ht="24" customHeight="1">
      <c r="A2" s="174" t="s">
        <v>64</v>
      </c>
      <c r="B2" s="175"/>
      <c r="C2" s="175"/>
      <c r="D2" s="175"/>
      <c r="E2" s="116"/>
      <c r="F2" s="116"/>
      <c r="G2" s="116"/>
      <c r="H2" s="116"/>
      <c r="I2" s="116"/>
      <c r="J2" s="117"/>
    </row>
    <row r="3" spans="1:10" s="22" customFormat="1" ht="16.5" customHeight="1">
      <c r="A3" s="176" t="s">
        <v>65</v>
      </c>
      <c r="B3" s="177"/>
      <c r="C3" s="177"/>
      <c r="D3" s="177"/>
      <c r="E3" s="116"/>
      <c r="F3" s="116"/>
      <c r="G3" s="116"/>
      <c r="H3" s="118"/>
      <c r="I3" s="118"/>
      <c r="J3" s="119"/>
    </row>
    <row r="4" spans="1:10" s="21" customFormat="1" ht="16.5" customHeight="1" thickBot="1">
      <c r="A4" s="178" t="s">
        <v>66</v>
      </c>
      <c r="B4" s="179"/>
      <c r="C4" s="179"/>
      <c r="D4" s="179"/>
      <c r="E4" s="120"/>
      <c r="F4" s="120"/>
      <c r="G4" s="120"/>
      <c r="H4" s="121"/>
      <c r="I4" s="120"/>
      <c r="J4" s="122"/>
    </row>
    <row r="5" spans="1:10" s="23" customFormat="1" ht="21.75" customHeight="1">
      <c r="A5" s="125" t="s">
        <v>95</v>
      </c>
      <c r="B5" s="180" t="s">
        <v>104</v>
      </c>
      <c r="C5" s="180"/>
      <c r="D5" s="180"/>
      <c r="E5" s="180"/>
      <c r="F5" s="180"/>
      <c r="G5" s="180"/>
      <c r="H5" s="180"/>
      <c r="I5" s="180"/>
      <c r="J5" s="181"/>
    </row>
    <row r="6" spans="1:10" s="23" customFormat="1" ht="21.75" customHeight="1">
      <c r="A6" s="126" t="s">
        <v>1</v>
      </c>
      <c r="B6" s="182" t="s">
        <v>53</v>
      </c>
      <c r="C6" s="182"/>
      <c r="D6" s="182"/>
      <c r="E6" s="182"/>
      <c r="F6" s="182"/>
      <c r="G6" s="182"/>
      <c r="H6" s="182"/>
      <c r="I6" s="182"/>
      <c r="J6" s="183"/>
    </row>
    <row r="7" spans="1:10" s="24" customFormat="1" ht="18.75" customHeight="1" thickBot="1">
      <c r="A7" s="127" t="s">
        <v>34</v>
      </c>
      <c r="B7" s="184" t="s">
        <v>34</v>
      </c>
      <c r="C7" s="184"/>
      <c r="D7" s="184"/>
      <c r="E7" s="184"/>
      <c r="F7" s="184"/>
      <c r="G7" s="184"/>
      <c r="H7" s="184"/>
      <c r="I7" s="184"/>
      <c r="J7" s="185"/>
    </row>
    <row r="8" spans="1:10" s="24" customFormat="1" ht="18.75" customHeight="1">
      <c r="A8" s="153"/>
      <c r="B8" s="129" t="s">
        <v>2</v>
      </c>
      <c r="C8" s="186" t="s">
        <v>67</v>
      </c>
      <c r="D8" s="187"/>
      <c r="E8" s="187"/>
      <c r="F8" s="187"/>
      <c r="G8" s="187"/>
      <c r="H8" s="187"/>
      <c r="I8" s="187"/>
      <c r="J8" s="188"/>
    </row>
    <row r="9" spans="1:10" s="24" customFormat="1" ht="18.75" customHeight="1">
      <c r="A9" s="128" t="s">
        <v>95</v>
      </c>
      <c r="B9" s="95" t="s">
        <v>3</v>
      </c>
      <c r="C9" s="189" t="s">
        <v>68</v>
      </c>
      <c r="D9" s="189"/>
      <c r="E9" s="95" t="s">
        <v>6</v>
      </c>
      <c r="F9" s="189" t="s">
        <v>69</v>
      </c>
      <c r="G9" s="189"/>
      <c r="H9" s="189"/>
      <c r="I9" s="189"/>
      <c r="J9" s="168"/>
    </row>
    <row r="10" spans="1:10" s="24" customFormat="1" ht="18.75" customHeight="1">
      <c r="A10" s="128" t="s">
        <v>39</v>
      </c>
      <c r="B10" s="95" t="s">
        <v>4</v>
      </c>
      <c r="C10" s="162" t="s">
        <v>70</v>
      </c>
      <c r="D10" s="162"/>
      <c r="E10" s="162"/>
      <c r="F10" s="162"/>
      <c r="G10" s="162"/>
      <c r="H10" s="162"/>
      <c r="I10" s="162"/>
      <c r="J10" s="163"/>
    </row>
    <row r="11" spans="1:10" s="24" customFormat="1" ht="18.75" customHeight="1" thickBot="1">
      <c r="A11" s="155"/>
      <c r="B11" s="130" t="s">
        <v>5</v>
      </c>
      <c r="C11" s="164" t="s">
        <v>71</v>
      </c>
      <c r="D11" s="164"/>
      <c r="E11" s="164"/>
      <c r="F11" s="164"/>
      <c r="G11" s="164"/>
      <c r="H11" s="164"/>
      <c r="I11" s="164"/>
      <c r="J11" s="165"/>
    </row>
    <row r="12" spans="1:10" s="24" customFormat="1" ht="18.75" customHeight="1">
      <c r="A12" s="131" t="s">
        <v>7</v>
      </c>
      <c r="B12" s="166" t="s">
        <v>82</v>
      </c>
      <c r="C12" s="166"/>
      <c r="D12" s="166"/>
      <c r="E12" s="129" t="s">
        <v>9</v>
      </c>
      <c r="F12" s="167" t="s">
        <v>0</v>
      </c>
      <c r="G12" s="161"/>
      <c r="H12" s="161"/>
      <c r="I12" s="161"/>
      <c r="J12" s="190"/>
    </row>
    <row r="13" spans="1:13" s="24" customFormat="1" ht="18.75" customHeight="1" thickBot="1">
      <c r="A13" s="133" t="s">
        <v>8</v>
      </c>
      <c r="B13" s="191" t="s">
        <v>96</v>
      </c>
      <c r="C13" s="192"/>
      <c r="D13" s="192"/>
      <c r="E13" s="192"/>
      <c r="F13" s="192"/>
      <c r="G13" s="192"/>
      <c r="H13" s="192"/>
      <c r="I13" s="192"/>
      <c r="J13" s="193"/>
      <c r="M13" s="25"/>
    </row>
    <row r="14" spans="1:13" s="24" customFormat="1" ht="18.75" customHeight="1" thickBot="1">
      <c r="A14" s="151" t="s">
        <v>97</v>
      </c>
      <c r="B14" s="196">
        <v>0</v>
      </c>
      <c r="C14" s="197"/>
      <c r="D14" s="197"/>
      <c r="E14" s="197"/>
      <c r="F14" s="197"/>
      <c r="G14" s="197"/>
      <c r="H14" s="197"/>
      <c r="I14" s="197"/>
      <c r="J14" s="198"/>
      <c r="M14" s="25"/>
    </row>
    <row r="15" spans="1:13" s="24" customFormat="1" ht="18.75" customHeight="1">
      <c r="A15" s="194" t="s">
        <v>99</v>
      </c>
      <c r="B15" s="195"/>
      <c r="C15" s="195"/>
      <c r="D15" s="195"/>
      <c r="E15" s="129" t="s">
        <v>10</v>
      </c>
      <c r="F15" s="27">
        <v>0</v>
      </c>
      <c r="G15" s="28" t="s">
        <v>16</v>
      </c>
      <c r="H15" s="29">
        <v>2</v>
      </c>
      <c r="I15" s="28" t="s">
        <v>16</v>
      </c>
      <c r="J15" s="30">
        <v>1</v>
      </c>
      <c r="M15" s="25"/>
    </row>
    <row r="16" spans="1:10" s="24" customFormat="1" ht="18.75" customHeight="1">
      <c r="A16" s="199" t="s">
        <v>98</v>
      </c>
      <c r="B16" s="200"/>
      <c r="C16" s="200"/>
      <c r="D16" s="200"/>
      <c r="E16" s="135" t="s">
        <v>11</v>
      </c>
      <c r="F16" s="201">
        <v>0</v>
      </c>
      <c r="G16" s="201"/>
      <c r="H16" s="201"/>
      <c r="I16" s="201"/>
      <c r="J16" s="202"/>
    </row>
    <row r="17" spans="1:10" s="24" customFormat="1" ht="18.75" customHeight="1">
      <c r="A17" s="203" t="s">
        <v>105</v>
      </c>
      <c r="B17" s="204"/>
      <c r="C17" s="204"/>
      <c r="D17" s="204"/>
      <c r="E17" s="90" t="s">
        <v>48</v>
      </c>
      <c r="F17" s="205">
        <f>F16*J15/(F15+H15)</f>
        <v>0</v>
      </c>
      <c r="G17" s="205"/>
      <c r="H17" s="205"/>
      <c r="I17" s="205"/>
      <c r="J17" s="206"/>
    </row>
    <row r="18" spans="1:10" s="24" customFormat="1" ht="18.75" customHeight="1" thickBot="1">
      <c r="A18" s="207" t="s">
        <v>15</v>
      </c>
      <c r="B18" s="208"/>
      <c r="C18" s="208"/>
      <c r="D18" s="208"/>
      <c r="E18" s="136" t="s">
        <v>12</v>
      </c>
      <c r="F18" s="209">
        <f>+F16+F17</f>
        <v>0</v>
      </c>
      <c r="G18" s="209"/>
      <c r="H18" s="209"/>
      <c r="I18" s="209"/>
      <c r="J18" s="210"/>
    </row>
    <row r="19" spans="1:10" s="24" customFormat="1" ht="18.75" customHeight="1">
      <c r="A19" s="211" t="s">
        <v>89</v>
      </c>
      <c r="B19" s="212"/>
      <c r="C19" s="212"/>
      <c r="D19" s="212"/>
      <c r="E19" s="137" t="s">
        <v>13</v>
      </c>
      <c r="F19" s="213">
        <f>'Acquittal Summary'!F58</f>
        <v>0</v>
      </c>
      <c r="G19" s="213"/>
      <c r="H19" s="213"/>
      <c r="I19" s="213"/>
      <c r="J19" s="214"/>
    </row>
    <row r="20" spans="1:10" s="24" customFormat="1" ht="18.75" customHeight="1">
      <c r="A20" s="203" t="s">
        <v>100</v>
      </c>
      <c r="B20" s="204"/>
      <c r="C20" s="204"/>
      <c r="D20" s="204"/>
      <c r="E20" s="90" t="s">
        <v>14</v>
      </c>
      <c r="F20" s="215">
        <v>0</v>
      </c>
      <c r="G20" s="215"/>
      <c r="H20" s="215"/>
      <c r="I20" s="215"/>
      <c r="J20" s="216"/>
    </row>
    <row r="21" spans="1:10" s="24" customFormat="1" ht="18.75" customHeight="1">
      <c r="A21" s="203" t="s">
        <v>72</v>
      </c>
      <c r="B21" s="204"/>
      <c r="C21" s="204"/>
      <c r="D21" s="204"/>
      <c r="E21" s="90" t="s">
        <v>18</v>
      </c>
      <c r="F21" s="205">
        <f>+F19-F20</f>
        <v>0</v>
      </c>
      <c r="G21" s="205"/>
      <c r="H21" s="205"/>
      <c r="I21" s="205"/>
      <c r="J21" s="206"/>
    </row>
    <row r="22" spans="1:10" s="24" customFormat="1" ht="18.75" customHeight="1">
      <c r="A22" s="203" t="s">
        <v>101</v>
      </c>
      <c r="B22" s="204"/>
      <c r="C22" s="204"/>
      <c r="D22" s="204"/>
      <c r="E22" s="90" t="s">
        <v>43</v>
      </c>
      <c r="F22" s="205">
        <f>(F21*J15/(F15+H15+J15))</f>
        <v>0</v>
      </c>
      <c r="G22" s="205"/>
      <c r="H22" s="205"/>
      <c r="I22" s="205"/>
      <c r="J22" s="206"/>
    </row>
    <row r="23" spans="1:10" s="24" customFormat="1" ht="18.75" customHeight="1" thickBot="1">
      <c r="A23" s="207" t="s">
        <v>17</v>
      </c>
      <c r="B23" s="208"/>
      <c r="C23" s="208"/>
      <c r="D23" s="208"/>
      <c r="E23" s="136" t="s">
        <v>44</v>
      </c>
      <c r="F23" s="209">
        <f>+F21-F22</f>
        <v>0</v>
      </c>
      <c r="G23" s="209"/>
      <c r="H23" s="209"/>
      <c r="I23" s="209"/>
      <c r="J23" s="210"/>
    </row>
    <row r="24" spans="1:10" s="24" customFormat="1" ht="15" customHeight="1" thickBot="1">
      <c r="A24" s="217" t="s">
        <v>19</v>
      </c>
      <c r="B24" s="217"/>
      <c r="C24" s="217"/>
      <c r="D24" s="217"/>
      <c r="E24" s="217"/>
      <c r="F24" s="217"/>
      <c r="G24" s="217"/>
      <c r="H24" s="217"/>
      <c r="I24" s="217"/>
      <c r="J24" s="217"/>
    </row>
    <row r="25" spans="1:10" s="24" customFormat="1" ht="18.75" customHeight="1">
      <c r="A25" s="138" t="s">
        <v>36</v>
      </c>
      <c r="B25" s="139"/>
      <c r="C25" s="140">
        <f>+F23</f>
        <v>0</v>
      </c>
      <c r="D25" s="218" t="s">
        <v>42</v>
      </c>
      <c r="E25" s="218"/>
      <c r="F25" s="218"/>
      <c r="G25" s="218"/>
      <c r="H25" s="218"/>
      <c r="I25" s="218"/>
      <c r="J25" s="219"/>
    </row>
    <row r="26" spans="1:10" s="24" customFormat="1" ht="18.75" customHeight="1">
      <c r="A26" s="141" t="s">
        <v>24</v>
      </c>
      <c r="B26" s="142">
        <f>+F22</f>
        <v>0</v>
      </c>
      <c r="C26" s="144" t="s">
        <v>35</v>
      </c>
      <c r="D26" s="220" t="str">
        <f>+B5</f>
        <v>Organisation Name</v>
      </c>
      <c r="E26" s="221"/>
      <c r="F26" s="143" t="s">
        <v>41</v>
      </c>
      <c r="G26" s="143"/>
      <c r="H26" s="143"/>
      <c r="I26" s="143"/>
      <c r="J26" s="132"/>
    </row>
    <row r="27" spans="1:10" s="24" customFormat="1" ht="18.75" customHeight="1">
      <c r="A27" s="141" t="s">
        <v>29</v>
      </c>
      <c r="B27" s="222" t="s">
        <v>83</v>
      </c>
      <c r="C27" s="222"/>
      <c r="D27" s="223" t="s">
        <v>40</v>
      </c>
      <c r="E27" s="223"/>
      <c r="F27" s="223"/>
      <c r="G27" s="223"/>
      <c r="H27" s="223"/>
      <c r="I27" s="223"/>
      <c r="J27" s="224"/>
    </row>
    <row r="28" spans="1:10" s="24" customFormat="1" ht="18.75" customHeight="1">
      <c r="A28" s="141" t="s">
        <v>28</v>
      </c>
      <c r="B28" s="145"/>
      <c r="C28" s="146" t="str">
        <f>+B13</f>
        <v>2011/12</v>
      </c>
      <c r="D28" s="223" t="s">
        <v>20</v>
      </c>
      <c r="E28" s="223"/>
      <c r="F28" s="223"/>
      <c r="G28" s="223"/>
      <c r="H28" s="223"/>
      <c r="I28" s="223"/>
      <c r="J28" s="224"/>
    </row>
    <row r="29" spans="1:10" s="24" customFormat="1" ht="18.75" customHeight="1">
      <c r="A29" s="225" t="s">
        <v>37</v>
      </c>
      <c r="B29" s="226"/>
      <c r="C29" s="226"/>
      <c r="D29" s="226"/>
      <c r="E29" s="226"/>
      <c r="F29" s="226"/>
      <c r="G29" s="226"/>
      <c r="H29" s="226"/>
      <c r="I29" s="226"/>
      <c r="J29" s="227"/>
    </row>
    <row r="30" spans="1:10" s="24" customFormat="1" ht="18.75" customHeight="1" thickBot="1">
      <c r="A30" s="228" t="s">
        <v>38</v>
      </c>
      <c r="B30" s="229"/>
      <c r="C30" s="229"/>
      <c r="D30" s="229"/>
      <c r="E30" s="229"/>
      <c r="F30" s="229"/>
      <c r="G30" s="229"/>
      <c r="H30" s="229"/>
      <c r="I30" s="229"/>
      <c r="J30" s="230"/>
    </row>
    <row r="31" spans="1:10" s="24" customFormat="1" ht="18.75" customHeight="1">
      <c r="A31" s="231" t="s">
        <v>109</v>
      </c>
      <c r="B31" s="232"/>
      <c r="C31" s="134" t="s">
        <v>2</v>
      </c>
      <c r="D31" s="237" t="s">
        <v>67</v>
      </c>
      <c r="E31" s="238"/>
      <c r="F31" s="238"/>
      <c r="G31" s="238"/>
      <c r="H31" s="238"/>
      <c r="I31" s="238"/>
      <c r="J31" s="239"/>
    </row>
    <row r="32" spans="1:10" s="24" customFormat="1" ht="18.75" customHeight="1">
      <c r="A32" s="233"/>
      <c r="B32" s="234"/>
      <c r="C32" s="147" t="s">
        <v>21</v>
      </c>
      <c r="D32" s="240" t="s">
        <v>73</v>
      </c>
      <c r="E32" s="240"/>
      <c r="F32" s="240"/>
      <c r="G32" s="240"/>
      <c r="H32" s="240"/>
      <c r="I32" s="240"/>
      <c r="J32" s="241"/>
    </row>
    <row r="33" spans="1:10" s="24" customFormat="1" ht="18.75" customHeight="1">
      <c r="A33" s="233"/>
      <c r="B33" s="234"/>
      <c r="C33" s="147" t="s">
        <v>22</v>
      </c>
      <c r="D33" s="240" t="s">
        <v>74</v>
      </c>
      <c r="E33" s="240"/>
      <c r="F33" s="240"/>
      <c r="G33" s="240"/>
      <c r="H33" s="240"/>
      <c r="I33" s="240"/>
      <c r="J33" s="241"/>
    </row>
    <row r="34" spans="1:10" s="24" customFormat="1" ht="18.75" customHeight="1" thickBot="1">
      <c r="A34" s="235"/>
      <c r="B34" s="236"/>
      <c r="C34" s="148" t="s">
        <v>0</v>
      </c>
      <c r="D34" s="242" t="s">
        <v>75</v>
      </c>
      <c r="E34" s="242"/>
      <c r="F34" s="242"/>
      <c r="G34" s="242"/>
      <c r="H34" s="242"/>
      <c r="I34" s="242"/>
      <c r="J34" s="243"/>
    </row>
    <row r="35" spans="1:10" s="24" customFormat="1" ht="42.75" customHeight="1">
      <c r="A35" s="244" t="s">
        <v>90</v>
      </c>
      <c r="B35" s="245"/>
      <c r="C35" s="245"/>
      <c r="D35" s="245"/>
      <c r="E35" s="245"/>
      <c r="F35" s="245"/>
      <c r="G35" s="245"/>
      <c r="H35" s="245"/>
      <c r="I35" s="245"/>
      <c r="J35" s="246"/>
    </row>
    <row r="36" spans="1:10" s="24" customFormat="1" ht="18.75" customHeight="1">
      <c r="A36" s="247" t="s">
        <v>76</v>
      </c>
      <c r="B36" s="248"/>
      <c r="C36" s="248"/>
      <c r="D36" s="248"/>
      <c r="E36" s="248"/>
      <c r="F36" s="249">
        <f>F23</f>
        <v>0</v>
      </c>
      <c r="G36" s="249"/>
      <c r="H36" s="249"/>
      <c r="I36" s="249"/>
      <c r="J36" s="149" t="s">
        <v>77</v>
      </c>
    </row>
    <row r="37" spans="1:10" s="24" customFormat="1" ht="18.75" customHeight="1">
      <c r="A37" s="250" t="s">
        <v>78</v>
      </c>
      <c r="B37" s="251"/>
      <c r="C37" s="251"/>
      <c r="D37" s="251"/>
      <c r="E37" s="251"/>
      <c r="F37" s="252"/>
      <c r="G37" s="253" t="s">
        <v>79</v>
      </c>
      <c r="H37" s="251"/>
      <c r="I37" s="251"/>
      <c r="J37" s="254"/>
    </row>
    <row r="38" spans="1:10" s="24" customFormat="1" ht="22.5" customHeight="1">
      <c r="A38" s="264" t="s">
        <v>91</v>
      </c>
      <c r="B38" s="95" t="s">
        <v>2</v>
      </c>
      <c r="C38" s="266"/>
      <c r="D38" s="266"/>
      <c r="E38" s="95" t="s">
        <v>23</v>
      </c>
      <c r="F38" s="266"/>
      <c r="G38" s="266"/>
      <c r="H38" s="266"/>
      <c r="I38" s="266"/>
      <c r="J38" s="267"/>
    </row>
    <row r="39" spans="1:10" s="24" customFormat="1" ht="22.5" customHeight="1" thickBot="1">
      <c r="A39" s="265"/>
      <c r="B39" s="150" t="s">
        <v>22</v>
      </c>
      <c r="C39" s="268"/>
      <c r="D39" s="268"/>
      <c r="E39" s="130" t="s">
        <v>0</v>
      </c>
      <c r="F39" s="269"/>
      <c r="G39" s="268"/>
      <c r="H39" s="268"/>
      <c r="I39" s="268"/>
      <c r="J39" s="270"/>
    </row>
    <row r="40" spans="1:10" ht="22.5" customHeight="1">
      <c r="A40" s="255" t="s">
        <v>108</v>
      </c>
      <c r="B40" s="256"/>
      <c r="C40" s="256"/>
      <c r="D40" s="256"/>
      <c r="E40" s="256"/>
      <c r="F40" s="256"/>
      <c r="G40" s="256"/>
      <c r="H40" s="256"/>
      <c r="I40" s="256"/>
      <c r="J40" s="257"/>
    </row>
    <row r="41" spans="1:10" ht="12.75">
      <c r="A41" s="258"/>
      <c r="B41" s="259"/>
      <c r="C41" s="259"/>
      <c r="D41" s="259"/>
      <c r="E41" s="259"/>
      <c r="F41" s="259"/>
      <c r="G41" s="259"/>
      <c r="H41" s="259"/>
      <c r="I41" s="259"/>
      <c r="J41" s="260"/>
    </row>
    <row r="42" spans="1:10" ht="87" customHeight="1">
      <c r="A42" s="258"/>
      <c r="B42" s="259"/>
      <c r="C42" s="259"/>
      <c r="D42" s="259"/>
      <c r="E42" s="259"/>
      <c r="F42" s="259"/>
      <c r="G42" s="259"/>
      <c r="H42" s="259"/>
      <c r="I42" s="259"/>
      <c r="J42" s="260"/>
    </row>
    <row r="43" spans="1:10" ht="13.5" thickBot="1">
      <c r="A43" s="261"/>
      <c r="B43" s="262"/>
      <c r="C43" s="262"/>
      <c r="D43" s="262"/>
      <c r="E43" s="262"/>
      <c r="F43" s="262"/>
      <c r="G43" s="262"/>
      <c r="H43" s="262"/>
      <c r="I43" s="262"/>
      <c r="J43" s="263"/>
    </row>
    <row r="44" spans="1:10" ht="49.5" customHeight="1">
      <c r="A44" s="169" t="s">
        <v>107</v>
      </c>
      <c r="B44" s="170"/>
      <c r="C44" s="170"/>
      <c r="D44" s="170"/>
      <c r="E44" s="170"/>
      <c r="F44" s="171"/>
      <c r="G44" s="171"/>
      <c r="H44" s="171"/>
      <c r="I44" s="171"/>
      <c r="J44" s="171"/>
    </row>
  </sheetData>
  <sheetProtection sheet="1" objects="1" scenarios="1"/>
  <mergeCells count="58">
    <mergeCell ref="A40:J43"/>
    <mergeCell ref="A38:A39"/>
    <mergeCell ref="C38:D38"/>
    <mergeCell ref="F38:J38"/>
    <mergeCell ref="C39:D39"/>
    <mergeCell ref="F39:J39"/>
    <mergeCell ref="A35:J35"/>
    <mergeCell ref="A36:E36"/>
    <mergeCell ref="F36:I36"/>
    <mergeCell ref="A37:F37"/>
    <mergeCell ref="G37:J37"/>
    <mergeCell ref="A29:J29"/>
    <mergeCell ref="A30:J30"/>
    <mergeCell ref="A31:B34"/>
    <mergeCell ref="D31:J31"/>
    <mergeCell ref="D32:J32"/>
    <mergeCell ref="D33:J33"/>
    <mergeCell ref="D34:J34"/>
    <mergeCell ref="D26:E26"/>
    <mergeCell ref="B27:C27"/>
    <mergeCell ref="D27:J27"/>
    <mergeCell ref="D28:J28"/>
    <mergeCell ref="A23:D23"/>
    <mergeCell ref="F23:J23"/>
    <mergeCell ref="A24:J24"/>
    <mergeCell ref="D25:J25"/>
    <mergeCell ref="A21:D21"/>
    <mergeCell ref="F21:J21"/>
    <mergeCell ref="A22:D22"/>
    <mergeCell ref="F22:J22"/>
    <mergeCell ref="A19:D19"/>
    <mergeCell ref="F19:J19"/>
    <mergeCell ref="A20:D20"/>
    <mergeCell ref="F20:J20"/>
    <mergeCell ref="A17:D17"/>
    <mergeCell ref="F17:J17"/>
    <mergeCell ref="A18:D18"/>
    <mergeCell ref="F18:J18"/>
    <mergeCell ref="B13:J13"/>
    <mergeCell ref="A15:D15"/>
    <mergeCell ref="B14:J14"/>
    <mergeCell ref="A16:D16"/>
    <mergeCell ref="F16:J16"/>
    <mergeCell ref="F9:J9"/>
    <mergeCell ref="C10:J10"/>
    <mergeCell ref="C11:J11"/>
    <mergeCell ref="B12:D12"/>
    <mergeCell ref="F12:J12"/>
    <mergeCell ref="A44:J44"/>
    <mergeCell ref="A1:D1"/>
    <mergeCell ref="A2:D2"/>
    <mergeCell ref="A3:D3"/>
    <mergeCell ref="A4:D4"/>
    <mergeCell ref="B5:J5"/>
    <mergeCell ref="B6:J6"/>
    <mergeCell ref="B7:J7"/>
    <mergeCell ref="C8:J8"/>
    <mergeCell ref="C9:D9"/>
  </mergeCells>
  <dataValidations count="2">
    <dataValidation allowBlank="1" showInputMessage="1" showErrorMessage="1" promptTitle="Note: " prompt="This refers to the total grant offered to all the projects on the eligible list of projects for 2011/12 including any increased allocations." sqref="B14:J14"/>
    <dataValidation allowBlank="1" showInputMessage="1" showErrorMessage="1" promptTitle="Note: " prompt="This refers to the actual funds paid to Council by the Office of Environment and Heritage in 2011/12." sqref="F16:J1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75" r:id="rId2"/>
  <ignoredErrors>
    <ignoredError sqref="F18 D26 G17:G23 D5:E12 B8:B11 F23 C5:C7 G5:J12 C11:C12 F5:F11 H17:H23 I17:I23 C9 F21 I15 G15 J17:J23" unlockedFormula="1"/>
    <ignoredError sqref="F22" formula="1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7">
      <selection activeCell="B38" sqref="B38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279" t="str">
        <f>'Acquittal Summary'!B17</f>
        <v>Project Name</v>
      </c>
      <c r="B4" s="279"/>
      <c r="C4" s="280" t="str">
        <f>'Acquittal Summary'!A17</f>
        <v>2011-12-FM-</v>
      </c>
      <c r="D4" s="280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A4:B4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workbookViewId="0" topLeftCell="A22">
      <selection activeCell="A45" activeCellId="15" sqref="A1:D9 A10 A11 A12 A13 A14 B19 C19 D19 B23 C23 D23 B43 C43 D43 A45:D45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ht="15.75">
      <c r="A3" s="280" t="str">
        <f>'Acquittal Summary'!B18</f>
        <v>Project Name</v>
      </c>
      <c r="B3" s="280"/>
      <c r="C3" s="280" t="str">
        <f>'Acquittal Summary'!A18</f>
        <v>2011-12-FM-</v>
      </c>
      <c r="D3" s="280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s="34" customFormat="1" ht="14.25" customHeight="1">
      <c r="A4" s="80"/>
      <c r="B4" s="80"/>
      <c r="C4" s="80"/>
      <c r="D4" s="80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5.75">
      <c r="A5" s="275" t="s">
        <v>84</v>
      </c>
      <c r="B5" s="275"/>
      <c r="C5" s="275"/>
      <c r="D5" s="275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5.75">
      <c r="A6" s="275" t="s">
        <v>102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34" customFormat="1" ht="5.25" customHeight="1">
      <c r="A7" s="80"/>
      <c r="B7" s="80"/>
      <c r="C7" s="80"/>
      <c r="D7" s="80"/>
      <c r="E7" s="63"/>
      <c r="F7" s="6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9" ht="75" customHeight="1">
      <c r="A8" s="84" t="s">
        <v>25</v>
      </c>
      <c r="B8" s="85" t="s">
        <v>26</v>
      </c>
      <c r="C8" s="84" t="s">
        <v>46</v>
      </c>
      <c r="D8" s="84" t="s">
        <v>88</v>
      </c>
      <c r="E8" s="36"/>
      <c r="F8" s="36"/>
      <c r="G8" s="36"/>
      <c r="H8" s="36"/>
      <c r="I8" s="36"/>
    </row>
    <row r="9" spans="1:20" s="38" customFormat="1" ht="15.75" customHeight="1">
      <c r="A9" s="86"/>
      <c r="B9" s="87" t="s">
        <v>31</v>
      </c>
      <c r="C9" s="88"/>
      <c r="D9" s="89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s="38" customFormat="1" ht="15.75" customHeight="1">
      <c r="A10" s="90">
        <v>1</v>
      </c>
      <c r="B10" s="1" t="s">
        <v>49</v>
      </c>
      <c r="C10" s="61">
        <v>0</v>
      </c>
      <c r="D10" s="64">
        <v>0</v>
      </c>
      <c r="E10" s="65"/>
      <c r="F10" s="65"/>
      <c r="G10" s="58"/>
      <c r="H10" s="37"/>
      <c r="I10" s="37"/>
      <c r="J10" s="37"/>
      <c r="K10" s="66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2</v>
      </c>
      <c r="B11" s="1" t="s">
        <v>50</v>
      </c>
      <c r="C11" s="61">
        <v>0</v>
      </c>
      <c r="D11" s="61">
        <v>0</v>
      </c>
      <c r="E11" s="58"/>
      <c r="F11" s="58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3</v>
      </c>
      <c r="B12" s="1" t="s">
        <v>51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4</v>
      </c>
      <c r="B13" s="1" t="s">
        <v>52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10" s="38" customFormat="1" ht="15.75" customHeight="1">
      <c r="A14" s="90">
        <v>5</v>
      </c>
      <c r="B14" s="1" t="s">
        <v>54</v>
      </c>
      <c r="C14" s="61">
        <v>0</v>
      </c>
      <c r="D14" s="61">
        <v>0</v>
      </c>
      <c r="E14" s="37"/>
      <c r="F14" s="37"/>
      <c r="G14" s="37"/>
      <c r="H14" s="58"/>
      <c r="I14" s="37"/>
      <c r="J14" s="37"/>
    </row>
    <row r="15" spans="1:20" s="38" customFormat="1" ht="15.75" customHeight="1">
      <c r="A15" s="14"/>
      <c r="B15" s="1"/>
      <c r="C15" s="2"/>
      <c r="D15" s="2"/>
      <c r="E15" s="37"/>
      <c r="F15" s="37"/>
      <c r="G15" s="37"/>
      <c r="H15" s="37"/>
      <c r="I15" s="58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3.75" customHeight="1">
      <c r="A18" s="14"/>
      <c r="B18" s="1"/>
      <c r="C18" s="3"/>
      <c r="D18" s="3"/>
      <c r="E18" s="37"/>
      <c r="F18" s="59" t="e">
        <f>#REF!</f>
        <v>#REF!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15.75" customHeight="1">
      <c r="A19" s="14"/>
      <c r="B19" s="92" t="s">
        <v>32</v>
      </c>
      <c r="C19" s="91">
        <f>SUM(C10:C18)</f>
        <v>0</v>
      </c>
      <c r="D19" s="91">
        <f>SUM(D10:D18)</f>
        <v>0</v>
      </c>
      <c r="E19" s="58"/>
      <c r="F19" s="58"/>
      <c r="G19" s="5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4"/>
      <c r="C20" s="5"/>
      <c r="D20" s="5"/>
      <c r="E20" s="58"/>
      <c r="F20" s="11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1" t="s">
        <v>45</v>
      </c>
      <c r="C21" s="72"/>
      <c r="D21" s="73">
        <v>0</v>
      </c>
      <c r="E21" s="58"/>
      <c r="F21" s="12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4"/>
      <c r="C22" s="5"/>
      <c r="D22" s="6"/>
      <c r="E22" s="58"/>
      <c r="F22" s="11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92" t="s">
        <v>33</v>
      </c>
      <c r="C23" s="93"/>
      <c r="D23" s="91">
        <f>D19-D21</f>
        <v>0</v>
      </c>
      <c r="E23" s="12"/>
      <c r="F23" s="12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4"/>
      <c r="C24" s="5"/>
      <c r="D24" s="6"/>
      <c r="E24" s="11"/>
      <c r="F24" s="11"/>
      <c r="G24" s="37"/>
      <c r="H24" s="37"/>
      <c r="I24" s="58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7"/>
      <c r="E30" s="13"/>
      <c r="F30" s="13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6"/>
      <c r="E31" s="11"/>
      <c r="F31" s="11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43" customFormat="1" ht="15.75" customHeight="1">
      <c r="A43" s="26"/>
      <c r="B43" s="108" t="s">
        <v>27</v>
      </c>
      <c r="C43" s="109"/>
      <c r="D43" s="107">
        <f>D23</f>
        <v>0</v>
      </c>
      <c r="E43" s="13"/>
      <c r="F43" s="13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6" ht="5.25" customHeight="1">
      <c r="A44" s="44"/>
      <c r="B44" s="45"/>
      <c r="C44" s="46"/>
      <c r="D44" s="47"/>
      <c r="E44" s="67"/>
      <c r="F44" s="67"/>
    </row>
    <row r="45" spans="1:6" ht="15.75">
      <c r="A45" s="273" t="s">
        <v>103</v>
      </c>
      <c r="B45" s="276"/>
      <c r="C45" s="276"/>
      <c r="D45" s="276"/>
      <c r="E45" s="68"/>
      <c r="F45" s="68"/>
    </row>
    <row r="46" spans="1:6" ht="15.75">
      <c r="A46" s="48"/>
      <c r="B46" s="49"/>
      <c r="C46" s="50"/>
      <c r="D46" s="49"/>
      <c r="E46" s="69"/>
      <c r="F46" s="69"/>
    </row>
    <row r="47" spans="1:6" ht="19.5" customHeight="1">
      <c r="A47" s="51"/>
      <c r="B47" s="52"/>
      <c r="C47" s="53"/>
      <c r="D47" s="53"/>
      <c r="E47" s="70"/>
      <c r="F47" s="70"/>
    </row>
    <row r="48" spans="1:6" ht="19.5" customHeight="1">
      <c r="A48" s="54"/>
      <c r="B48" s="34"/>
      <c r="C48" s="34"/>
      <c r="D48" s="34"/>
      <c r="E48" s="33"/>
      <c r="F48" s="33"/>
    </row>
    <row r="49" spans="1:6" ht="15.75">
      <c r="A49" s="55"/>
      <c r="B49" s="56"/>
      <c r="C49" s="34"/>
      <c r="D49" s="34"/>
      <c r="E49" s="33"/>
      <c r="F49" s="33"/>
    </row>
    <row r="50" spans="1:6" ht="15.75">
      <c r="A50" s="54"/>
      <c r="B50" s="34"/>
      <c r="C50" s="34"/>
      <c r="D50" s="34"/>
      <c r="E50" s="33"/>
      <c r="F50" s="33"/>
    </row>
  </sheetData>
  <sheetProtection sheet="1" objects="1" scenarios="1"/>
  <mergeCells count="7">
    <mergeCell ref="B1:C1"/>
    <mergeCell ref="B2:C2"/>
    <mergeCell ref="A45:D45"/>
    <mergeCell ref="A5:D5"/>
    <mergeCell ref="A6:D6"/>
    <mergeCell ref="A3:B3"/>
    <mergeCell ref="C3:D3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8">
      <selection activeCell="B28" sqref="B28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280" t="str">
        <f>'Acquittal Summary'!B19</f>
        <v>Project Name</v>
      </c>
      <c r="B4" s="280"/>
      <c r="C4" s="280" t="str">
        <f>'Acquittal Summary'!A19</f>
        <v>2011-12-FM-</v>
      </c>
      <c r="D4" s="280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106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A4:B4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23">
      <selection activeCell="B30" sqref="B30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280" t="str">
        <f>'Acquittal Summary'!B20</f>
        <v>Project Name</v>
      </c>
      <c r="B4" s="275"/>
      <c r="C4" s="277" t="str">
        <f>'Acquittal Summary'!A20</f>
        <v>2011-12-FM-</v>
      </c>
      <c r="D4" s="278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C4:D4"/>
    <mergeCell ref="A4:B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24">
      <selection activeCell="B48" sqref="B48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280" t="str">
        <f>'Acquittal Summary'!B21</f>
        <v>Project Name</v>
      </c>
      <c r="B4" s="280"/>
      <c r="C4" s="280" t="str">
        <f>'Acquittal Summary'!A21</f>
        <v>2011-12-FM-</v>
      </c>
      <c r="D4" s="280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A4:B4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21">
      <selection activeCell="B48" sqref="B48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280" t="str">
        <f>'Acquittal Summary'!B22</f>
        <v>Project Name</v>
      </c>
      <c r="B4" s="280"/>
      <c r="C4" s="280" t="str">
        <f>'Acquittal Summary'!A22</f>
        <v>2011-12-FM-</v>
      </c>
      <c r="D4" s="280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A4:B4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20">
      <selection activeCell="B48" sqref="B48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280" t="str">
        <f>'Acquittal Summary'!B23</f>
        <v>Project Name</v>
      </c>
      <c r="B4" s="280"/>
      <c r="C4" s="280" t="str">
        <f>'Acquittal Summary'!A23</f>
        <v>2011-12-FM-</v>
      </c>
      <c r="D4" s="280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95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A4:B4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21">
      <selection activeCell="B49" sqref="B49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280" t="str">
        <f>'Acquittal Summary'!B24</f>
        <v>Project Name</v>
      </c>
      <c r="B4" s="280"/>
      <c r="C4" s="280" t="str">
        <f>'Acquittal Summary'!A24</f>
        <v>2011-12-FM-</v>
      </c>
      <c r="D4" s="280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A4:B4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7">
      <selection activeCell="B27" sqref="B27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280" t="str">
        <f>'Acquittal Summary'!B25</f>
        <v>Project Name</v>
      </c>
      <c r="B4" s="280"/>
      <c r="C4" s="280" t="str">
        <f>'Acquittal Summary'!A25</f>
        <v>2011-12-FM-</v>
      </c>
      <c r="D4" s="280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A4:B4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25">
      <selection activeCell="B51" sqref="B51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280" t="str">
        <f>'Acquittal Summary'!B26</f>
        <v>Project Name</v>
      </c>
      <c r="B4" s="280"/>
      <c r="C4" s="280" t="str">
        <f>'Acquittal Summary'!A26</f>
        <v>2011-12-FM-</v>
      </c>
      <c r="D4" s="280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90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90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159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95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110"/>
      <c r="B45" s="111"/>
      <c r="C45" s="112"/>
      <c r="D45" s="113"/>
      <c r="E45" s="67"/>
      <c r="F45" s="67"/>
    </row>
    <row r="46" spans="1:6" ht="15.75">
      <c r="A46" s="273" t="s">
        <v>30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A4:B4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workbookViewId="0" topLeftCell="A31">
      <selection activeCell="B25" sqref="B25"/>
    </sheetView>
  </sheetViews>
  <sheetFormatPr defaultColWidth="8.88671875" defaultRowHeight="15"/>
  <cols>
    <col min="1" max="1" width="13.77734375" style="57" customWidth="1"/>
    <col min="2" max="2" width="38.77734375" style="31" customWidth="1"/>
    <col min="3" max="3" width="11.21484375" style="31" customWidth="1"/>
    <col min="4" max="4" width="10.88671875" style="31" customWidth="1"/>
    <col min="5" max="5" width="11.4453125" style="31" customWidth="1"/>
    <col min="6" max="6" width="14.5546875" style="31" customWidth="1"/>
    <col min="7" max="7" width="8.88671875" style="31" customWidth="1"/>
    <col min="8" max="8" width="10.99609375" style="31" bestFit="1" customWidth="1"/>
    <col min="9" max="9" width="8.10546875" style="31" bestFit="1" customWidth="1"/>
    <col min="10" max="10" width="0.88671875" style="31" customWidth="1"/>
    <col min="11" max="12" width="10.99609375" style="31" bestFit="1" customWidth="1"/>
    <col min="13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271"/>
      <c r="E1" s="271"/>
      <c r="F1" s="79"/>
    </row>
    <row r="2" spans="1:6" s="32" customFormat="1" ht="15.75" customHeight="1">
      <c r="A2" s="156"/>
      <c r="B2" s="272" t="str">
        <f>'Acq Page 1'!B6:J6</f>
        <v>Floodplain Risk Management Plans &amp; Flood Mitigation Works</v>
      </c>
      <c r="C2" s="272"/>
      <c r="D2" s="272"/>
      <c r="E2" s="272"/>
      <c r="F2" s="157"/>
    </row>
    <row r="3" spans="1:12" s="34" customFormat="1" ht="5.25" customHeight="1">
      <c r="A3" s="80"/>
      <c r="B3" s="80"/>
      <c r="C3" s="80"/>
      <c r="D3" s="80"/>
      <c r="E3" s="80"/>
      <c r="F3" s="80"/>
      <c r="G3" s="33"/>
      <c r="H3" s="33"/>
      <c r="I3" s="33"/>
      <c r="J3" s="33"/>
      <c r="K3" s="33"/>
      <c r="L3" s="33"/>
    </row>
    <row r="4" spans="1:12" ht="15.75">
      <c r="A4" s="81"/>
      <c r="B4" s="274" t="s">
        <v>93</v>
      </c>
      <c r="C4" s="274"/>
      <c r="D4" s="274"/>
      <c r="E4" s="274"/>
      <c r="F4" s="158"/>
      <c r="G4" s="35"/>
      <c r="H4" s="35"/>
      <c r="I4" s="35"/>
      <c r="J4" s="35"/>
      <c r="K4" s="35"/>
      <c r="L4" s="35"/>
    </row>
    <row r="5" spans="1:12" s="34" customFormat="1" ht="5.25" customHeight="1">
      <c r="A5" s="80"/>
      <c r="B5" s="80"/>
      <c r="C5" s="80"/>
      <c r="D5" s="80"/>
      <c r="E5" s="80"/>
      <c r="F5" s="80"/>
      <c r="G5" s="33"/>
      <c r="H5" s="33"/>
      <c r="I5" s="33"/>
      <c r="J5" s="33"/>
      <c r="K5" s="33"/>
      <c r="L5" s="33"/>
    </row>
    <row r="6" spans="1:12" ht="15.75">
      <c r="A6" s="275" t="s">
        <v>85</v>
      </c>
      <c r="B6" s="275"/>
      <c r="C6" s="275"/>
      <c r="D6" s="275"/>
      <c r="E6" s="275"/>
      <c r="F6" s="154"/>
      <c r="G6" s="35"/>
      <c r="H6" s="35"/>
      <c r="I6" s="35"/>
      <c r="J6" s="35"/>
      <c r="K6" s="35"/>
      <c r="L6" s="35"/>
    </row>
    <row r="7" spans="1:12" ht="15.75">
      <c r="A7" s="275" t="s">
        <v>102</v>
      </c>
      <c r="B7" s="275"/>
      <c r="C7" s="275"/>
      <c r="D7" s="275"/>
      <c r="E7" s="275"/>
      <c r="F7" s="154"/>
      <c r="G7" s="35"/>
      <c r="H7" s="35"/>
      <c r="I7" s="35"/>
      <c r="J7" s="35"/>
      <c r="K7" s="35"/>
      <c r="L7" s="35"/>
    </row>
    <row r="8" spans="1:12" s="34" customFormat="1" ht="5.25" customHeight="1">
      <c r="A8" s="80"/>
      <c r="B8" s="80"/>
      <c r="C8" s="80"/>
      <c r="D8" s="80"/>
      <c r="E8" s="80"/>
      <c r="F8" s="80"/>
      <c r="G8" s="33"/>
      <c r="H8" s="33"/>
      <c r="I8" s="33"/>
      <c r="J8" s="33"/>
      <c r="K8" s="33"/>
      <c r="L8" s="33"/>
    </row>
    <row r="9" spans="1:12" ht="75" customHeight="1">
      <c r="A9" s="99" t="s">
        <v>92</v>
      </c>
      <c r="B9" s="85" t="s">
        <v>26</v>
      </c>
      <c r="C9" s="100" t="s">
        <v>62</v>
      </c>
      <c r="D9" s="100" t="s">
        <v>86</v>
      </c>
      <c r="E9" s="100" t="s">
        <v>55</v>
      </c>
      <c r="F9" s="100" t="s">
        <v>56</v>
      </c>
      <c r="G9" s="36"/>
      <c r="H9" s="36"/>
      <c r="I9" s="36"/>
      <c r="J9" s="36"/>
      <c r="K9" s="35"/>
      <c r="L9" s="35"/>
    </row>
    <row r="10" spans="1:15" s="38" customFormat="1" ht="15.75" customHeight="1">
      <c r="A10" s="86"/>
      <c r="B10" s="152" t="s">
        <v>31</v>
      </c>
      <c r="C10" s="88"/>
      <c r="D10" s="89"/>
      <c r="E10" s="88"/>
      <c r="F10" s="89"/>
      <c r="G10" s="37"/>
      <c r="H10" s="37"/>
      <c r="I10" s="37"/>
      <c r="J10" s="37"/>
      <c r="K10" s="37"/>
      <c r="L10" s="37"/>
      <c r="M10" s="37"/>
      <c r="N10" s="37"/>
      <c r="O10" s="37"/>
    </row>
    <row r="11" spans="1:16" s="38" customFormat="1" ht="15.75" customHeight="1">
      <c r="A11" s="18" t="s">
        <v>110</v>
      </c>
      <c r="B11" s="19" t="s">
        <v>80</v>
      </c>
      <c r="C11" s="91">
        <f>'Project 1'!C20</f>
        <v>0</v>
      </c>
      <c r="D11" s="91">
        <f>'Project 1'!D20</f>
        <v>0</v>
      </c>
      <c r="E11" s="91">
        <f>'Project 1'!D22</f>
        <v>0</v>
      </c>
      <c r="F11" s="91">
        <f>'Project 1'!D24</f>
        <v>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s="38" customFormat="1" ht="15.75" customHeight="1">
      <c r="A12" s="18" t="s">
        <v>110</v>
      </c>
      <c r="B12" s="19" t="s">
        <v>80</v>
      </c>
      <c r="C12" s="91">
        <f>'Project 2'!C20</f>
        <v>0</v>
      </c>
      <c r="D12" s="91">
        <f>'Project 2'!D20</f>
        <v>0</v>
      </c>
      <c r="E12" s="91">
        <f>'Project 2'!D22</f>
        <v>0</v>
      </c>
      <c r="F12" s="91">
        <f>'Project 2'!D24</f>
        <v>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s="38" customFormat="1" ht="15.75" customHeight="1">
      <c r="A13" s="18" t="s">
        <v>110</v>
      </c>
      <c r="B13" s="19" t="s">
        <v>80</v>
      </c>
      <c r="C13" s="91">
        <f>'Project 3'!C20</f>
        <v>0</v>
      </c>
      <c r="D13" s="91">
        <f>'Project 3'!D20</f>
        <v>0</v>
      </c>
      <c r="E13" s="91">
        <f>'Project 3'!D22</f>
        <v>0</v>
      </c>
      <c r="F13" s="91">
        <f>'Project 3'!D24</f>
        <v>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s="38" customFormat="1" ht="15.75" customHeight="1">
      <c r="A14" s="18" t="s">
        <v>110</v>
      </c>
      <c r="B14" s="19" t="s">
        <v>80</v>
      </c>
      <c r="C14" s="91">
        <f>'Project 4'!C20</f>
        <v>0</v>
      </c>
      <c r="D14" s="91">
        <f>'Project 4'!D20</f>
        <v>0</v>
      </c>
      <c r="E14" s="91">
        <f>'Project 4'!D22</f>
        <v>0</v>
      </c>
      <c r="F14" s="91">
        <f>'Project 4'!D24</f>
        <v>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s="38" customFormat="1" ht="15.75" customHeight="1">
      <c r="A15" s="18" t="s">
        <v>110</v>
      </c>
      <c r="B15" s="19" t="s">
        <v>80</v>
      </c>
      <c r="C15" s="91">
        <f>'Project 5'!C20</f>
        <v>0</v>
      </c>
      <c r="D15" s="91">
        <f>'Project 5'!D20</f>
        <v>0</v>
      </c>
      <c r="E15" s="91">
        <f>'Project 5'!D22</f>
        <v>0</v>
      </c>
      <c r="F15" s="91">
        <f>'Project 5'!D24</f>
        <v>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s="38" customFormat="1" ht="15.75" customHeight="1">
      <c r="A16" s="18" t="s">
        <v>110</v>
      </c>
      <c r="B16" s="19" t="s">
        <v>80</v>
      </c>
      <c r="C16" s="91">
        <f>'Project 6'!C20</f>
        <v>0</v>
      </c>
      <c r="D16" s="91">
        <f>'Project 6'!D20</f>
        <v>0</v>
      </c>
      <c r="E16" s="91">
        <f>'Project 6'!D22</f>
        <v>0</v>
      </c>
      <c r="F16" s="91">
        <f>'Project 6'!D24</f>
        <v>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s="38" customFormat="1" ht="15.75" customHeight="1">
      <c r="A17" s="18" t="s">
        <v>110</v>
      </c>
      <c r="B17" s="19" t="s">
        <v>80</v>
      </c>
      <c r="C17" s="91">
        <f>'Project 7'!C20</f>
        <v>0</v>
      </c>
      <c r="D17" s="91">
        <f>'Project 7'!D20</f>
        <v>0</v>
      </c>
      <c r="E17" s="91">
        <f>'Project 7'!D22</f>
        <v>0</v>
      </c>
      <c r="F17" s="91">
        <f>'Project 7'!D24</f>
        <v>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s="38" customFormat="1" ht="15.75" customHeight="1">
      <c r="A18" s="18" t="s">
        <v>110</v>
      </c>
      <c r="B18" s="19" t="s">
        <v>80</v>
      </c>
      <c r="C18" s="91">
        <f>'Project 8'!C19</f>
        <v>0</v>
      </c>
      <c r="D18" s="91">
        <f>'Project 8'!D19</f>
        <v>0</v>
      </c>
      <c r="E18" s="91">
        <f>'Project 8'!D21</f>
        <v>0</v>
      </c>
      <c r="F18" s="91">
        <f>'Project 8'!D23</f>
        <v>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s="38" customFormat="1" ht="15.75" customHeight="1">
      <c r="A19" s="18" t="s">
        <v>110</v>
      </c>
      <c r="B19" s="19" t="s">
        <v>80</v>
      </c>
      <c r="C19" s="91">
        <f>'Project 9'!C20</f>
        <v>0</v>
      </c>
      <c r="D19" s="91">
        <f>'Project 9'!D20</f>
        <v>0</v>
      </c>
      <c r="E19" s="91">
        <f>'Project 9'!D22</f>
        <v>0</v>
      </c>
      <c r="F19" s="91">
        <f>'Project 9'!D24</f>
        <v>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38" customFormat="1" ht="15.75" customHeight="1">
      <c r="A20" s="18" t="s">
        <v>110</v>
      </c>
      <c r="B20" s="19" t="s">
        <v>80</v>
      </c>
      <c r="C20" s="91">
        <f>'Project 10'!C20</f>
        <v>0</v>
      </c>
      <c r="D20" s="91">
        <f>'Project 10'!D20</f>
        <v>0</v>
      </c>
      <c r="E20" s="91">
        <f>'Project 10'!D22</f>
        <v>0</v>
      </c>
      <c r="F20" s="91">
        <f>'Project 10'!D24</f>
        <v>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38" customFormat="1" ht="15.75" customHeight="1">
      <c r="A21" s="18" t="s">
        <v>110</v>
      </c>
      <c r="B21" s="19" t="s">
        <v>80</v>
      </c>
      <c r="C21" s="91">
        <f>'Project 11'!C20</f>
        <v>0</v>
      </c>
      <c r="D21" s="91">
        <f>'Project 11'!D20</f>
        <v>0</v>
      </c>
      <c r="E21" s="91">
        <f>'Project 11'!D22</f>
        <v>0</v>
      </c>
      <c r="F21" s="91">
        <f>'Project 11'!D24</f>
        <v>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s="38" customFormat="1" ht="15.75" customHeight="1">
      <c r="A22" s="18" t="s">
        <v>110</v>
      </c>
      <c r="B22" s="19" t="s">
        <v>80</v>
      </c>
      <c r="C22" s="91">
        <f>'Project 12'!C20</f>
        <v>0</v>
      </c>
      <c r="D22" s="91">
        <f>'Project 12'!D20</f>
        <v>0</v>
      </c>
      <c r="E22" s="91">
        <f>'Project 12'!D22</f>
        <v>0</v>
      </c>
      <c r="F22" s="91">
        <f>'Project 12'!D24</f>
        <v>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s="38" customFormat="1" ht="15.75" customHeight="1">
      <c r="A23" s="18" t="s">
        <v>110</v>
      </c>
      <c r="B23" s="19" t="s">
        <v>80</v>
      </c>
      <c r="C23" s="91">
        <f>'Project 13'!C20</f>
        <v>0</v>
      </c>
      <c r="D23" s="91">
        <f>'Project 13'!D20</f>
        <v>0</v>
      </c>
      <c r="E23" s="91">
        <f>'Project 13'!D22</f>
        <v>0</v>
      </c>
      <c r="F23" s="91">
        <f>'Project 13'!D24</f>
        <v>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s="38" customFormat="1" ht="15.75" customHeight="1">
      <c r="A24" s="18" t="s">
        <v>110</v>
      </c>
      <c r="B24" s="19" t="s">
        <v>80</v>
      </c>
      <c r="C24" s="91">
        <f>'Project 14'!C20</f>
        <v>0</v>
      </c>
      <c r="D24" s="91">
        <f>'Project 14'!D20</f>
        <v>0</v>
      </c>
      <c r="E24" s="91">
        <f>'Project 14'!D22</f>
        <v>0</v>
      </c>
      <c r="F24" s="91">
        <f>'Project 14'!D24</f>
        <v>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38" customFormat="1" ht="15.75" customHeight="1">
      <c r="A25" s="18" t="s">
        <v>110</v>
      </c>
      <c r="B25" s="19" t="s">
        <v>80</v>
      </c>
      <c r="C25" s="91">
        <f>'Project 15'!C20</f>
        <v>0</v>
      </c>
      <c r="D25" s="91">
        <f>'Project 15'!D20</f>
        <v>0</v>
      </c>
      <c r="E25" s="91">
        <f>'Project 15'!D22</f>
        <v>0</v>
      </c>
      <c r="F25" s="91">
        <f>'Project 15'!D24</f>
        <v>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s="38" customFormat="1" ht="15.75" customHeight="1">
      <c r="A26" s="18" t="s">
        <v>110</v>
      </c>
      <c r="B26" s="19" t="s">
        <v>80</v>
      </c>
      <c r="C26" s="91">
        <f>'Project 16'!C20</f>
        <v>0</v>
      </c>
      <c r="D26" s="91">
        <f>'Project 16'!D20</f>
        <v>0</v>
      </c>
      <c r="E26" s="91">
        <f>'Project 16'!D22</f>
        <v>0</v>
      </c>
      <c r="F26" s="91">
        <f>'Project 16'!D24</f>
        <v>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s="38" customFormat="1" ht="15.75" customHeight="1">
      <c r="A27" s="18" t="s">
        <v>110</v>
      </c>
      <c r="B27" s="19" t="s">
        <v>80</v>
      </c>
      <c r="C27" s="91">
        <f>'Project 17'!C20</f>
        <v>0</v>
      </c>
      <c r="D27" s="91">
        <f>'Project 17'!D20</f>
        <v>0</v>
      </c>
      <c r="E27" s="91">
        <f>'Project 17'!D22</f>
        <v>0</v>
      </c>
      <c r="F27" s="91">
        <f>'Project 17'!D24</f>
        <v>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s="38" customFormat="1" ht="15.75" customHeight="1">
      <c r="A28" s="18" t="s">
        <v>110</v>
      </c>
      <c r="B28" s="19" t="s">
        <v>80</v>
      </c>
      <c r="C28" s="91">
        <f>'Project 18'!C20</f>
        <v>0</v>
      </c>
      <c r="D28" s="91">
        <f>'Project 18'!D20</f>
        <v>0</v>
      </c>
      <c r="E28" s="91">
        <f>'Project 18'!D22</f>
        <v>0</v>
      </c>
      <c r="F28" s="91">
        <f>'Project 18'!D24</f>
        <v>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s="38" customFormat="1" ht="15.75" customHeight="1">
      <c r="A29" s="18" t="s">
        <v>110</v>
      </c>
      <c r="B29" s="19" t="s">
        <v>80</v>
      </c>
      <c r="C29" s="91">
        <f>'Project 19'!C20</f>
        <v>0</v>
      </c>
      <c r="D29" s="91">
        <f>'Project 19'!D20</f>
        <v>0</v>
      </c>
      <c r="E29" s="91">
        <f>'Project 19'!D22</f>
        <v>0</v>
      </c>
      <c r="F29" s="91">
        <f>'Project 19'!D24</f>
        <v>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s="38" customFormat="1" ht="15.75" customHeight="1">
      <c r="A30" s="18" t="s">
        <v>110</v>
      </c>
      <c r="B30" s="19" t="s">
        <v>80</v>
      </c>
      <c r="C30" s="91">
        <f>'Project 20'!C20</f>
        <v>0</v>
      </c>
      <c r="D30" s="91">
        <f>'Project 20'!D20</f>
        <v>0</v>
      </c>
      <c r="E30" s="91">
        <f>'Project 20'!D22</f>
        <v>0</v>
      </c>
      <c r="F30" s="91">
        <f>'Project 20'!D24</f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s="38" customFormat="1" ht="15.75" customHeight="1">
      <c r="A31" s="18"/>
      <c r="B31" s="1"/>
      <c r="C31" s="2"/>
      <c r="D31" s="2"/>
      <c r="E31" s="2"/>
      <c r="F31" s="2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s="38" customFormat="1" ht="3.75" customHeight="1">
      <c r="A32" s="14"/>
      <c r="B32" s="1"/>
      <c r="C32" s="3"/>
      <c r="D32" s="3"/>
      <c r="E32" s="3"/>
      <c r="F32" s="3"/>
      <c r="G32" s="39"/>
      <c r="H32" s="40" t="s">
        <v>57</v>
      </c>
      <c r="I32" s="40" t="s">
        <v>58</v>
      </c>
      <c r="J32" s="37"/>
      <c r="K32" s="37"/>
      <c r="L32" s="37"/>
      <c r="M32" s="37"/>
      <c r="N32" s="37"/>
      <c r="O32" s="37"/>
      <c r="P32" s="37"/>
    </row>
    <row r="33" spans="1:16" s="38" customFormat="1" ht="15.75" customHeight="1">
      <c r="A33" s="14"/>
      <c r="B33" s="92" t="s">
        <v>59</v>
      </c>
      <c r="C33" s="101">
        <f>SUM(C11:C32)</f>
        <v>0</v>
      </c>
      <c r="D33" s="101">
        <f>SUM(D11:D32)</f>
        <v>0</v>
      </c>
      <c r="E33" s="101">
        <f>SUM(E11:E32)</f>
        <v>0</v>
      </c>
      <c r="F33" s="101">
        <f>SUM(F11:F32)</f>
        <v>0</v>
      </c>
      <c r="G33" s="41"/>
      <c r="H33" s="40"/>
      <c r="I33" s="40"/>
      <c r="J33" s="41"/>
      <c r="K33" s="40"/>
      <c r="L33" s="37"/>
      <c r="M33" s="37"/>
      <c r="N33" s="37"/>
      <c r="O33" s="37"/>
      <c r="P33" s="37"/>
    </row>
    <row r="34" spans="1:16" s="38" customFormat="1" ht="15.75" customHeight="1">
      <c r="A34" s="14"/>
      <c r="B34" s="4"/>
      <c r="C34" s="5"/>
      <c r="D34" s="5"/>
      <c r="E34" s="5"/>
      <c r="F34" s="6"/>
      <c r="G34" s="41"/>
      <c r="H34" s="40"/>
      <c r="I34" s="40"/>
      <c r="J34" s="37"/>
      <c r="K34" s="37"/>
      <c r="L34" s="37"/>
      <c r="M34" s="37"/>
      <c r="N34" s="37"/>
      <c r="O34" s="37"/>
      <c r="P34" s="37"/>
    </row>
    <row r="35" spans="1:16" s="38" customFormat="1" ht="15.75" customHeight="1">
      <c r="A35" s="18"/>
      <c r="B35" s="1" t="s">
        <v>81</v>
      </c>
      <c r="C35" s="91">
        <f>'VP-VHR Project'!C20</f>
        <v>0</v>
      </c>
      <c r="D35" s="91">
        <f>'VP-VHR Project'!D20</f>
        <v>0</v>
      </c>
      <c r="E35" s="91">
        <f>'VP-VHR Project'!D22</f>
        <v>0</v>
      </c>
      <c r="F35" s="91">
        <f>'VP-VHR Project'!D24</f>
        <v>0</v>
      </c>
      <c r="G35" s="39"/>
      <c r="H35" s="40"/>
      <c r="I35" s="42"/>
      <c r="J35" s="41"/>
      <c r="K35" s="40"/>
      <c r="L35" s="40"/>
      <c r="M35" s="37"/>
      <c r="N35" s="37"/>
      <c r="O35" s="37"/>
      <c r="P35" s="37"/>
    </row>
    <row r="36" spans="1:16" s="38" customFormat="1" ht="15.75">
      <c r="A36" s="14"/>
      <c r="B36" s="1"/>
      <c r="C36" s="3"/>
      <c r="D36" s="3"/>
      <c r="E36" s="3"/>
      <c r="F36" s="3"/>
      <c r="G36" s="39"/>
      <c r="H36" s="40"/>
      <c r="I36" s="40"/>
      <c r="J36" s="37"/>
      <c r="K36" s="37"/>
      <c r="L36" s="37"/>
      <c r="M36" s="37"/>
      <c r="N36" s="37"/>
      <c r="O36" s="37"/>
      <c r="P36" s="37"/>
    </row>
    <row r="37" spans="1:16" s="38" customFormat="1" ht="15.75" customHeight="1">
      <c r="A37" s="14"/>
      <c r="B37" s="92" t="s">
        <v>60</v>
      </c>
      <c r="C37" s="101">
        <f>SUM(C35:C36)</f>
        <v>0</v>
      </c>
      <c r="D37" s="101">
        <f>SUM(D35:D36)</f>
        <v>0</v>
      </c>
      <c r="E37" s="101">
        <f>SUM(E35:E36)</f>
        <v>0</v>
      </c>
      <c r="F37" s="101">
        <f>SUM(F35:F36)</f>
        <v>0</v>
      </c>
      <c r="G37" s="37"/>
      <c r="H37" s="37"/>
      <c r="I37" s="40"/>
      <c r="J37" s="37"/>
      <c r="K37" s="37"/>
      <c r="L37" s="37"/>
      <c r="M37" s="37"/>
      <c r="N37" s="37"/>
      <c r="O37" s="37"/>
      <c r="P37" s="37"/>
    </row>
    <row r="38" spans="1:16" s="38" customFormat="1" ht="15.75" customHeight="1">
      <c r="A38" s="14"/>
      <c r="B38" s="4"/>
      <c r="C38" s="5"/>
      <c r="D38" s="6"/>
      <c r="E38" s="5"/>
      <c r="F38" s="6"/>
      <c r="G38" s="39"/>
      <c r="H38" s="37"/>
      <c r="I38" s="40"/>
      <c r="J38" s="37"/>
      <c r="K38" s="37"/>
      <c r="L38" s="37"/>
      <c r="M38" s="37"/>
      <c r="N38" s="37"/>
      <c r="O38" s="37"/>
      <c r="P38" s="37"/>
    </row>
    <row r="39" spans="1:16" s="38" customFormat="1" ht="15.75" customHeight="1">
      <c r="A39" s="14"/>
      <c r="B39" s="96" t="s">
        <v>61</v>
      </c>
      <c r="C39" s="102">
        <f>C33+C37</f>
        <v>0</v>
      </c>
      <c r="D39" s="102">
        <f>D33+D37</f>
        <v>0</v>
      </c>
      <c r="E39" s="102">
        <f>E33+E37</f>
        <v>0</v>
      </c>
      <c r="F39" s="102">
        <f>F33+F37</f>
        <v>0</v>
      </c>
      <c r="G39" s="41"/>
      <c r="H39" s="40"/>
      <c r="I39" s="40"/>
      <c r="J39" s="37"/>
      <c r="K39" s="40"/>
      <c r="L39" s="37"/>
      <c r="M39" s="37"/>
      <c r="N39" s="37"/>
      <c r="O39" s="37"/>
      <c r="P39" s="37"/>
    </row>
    <row r="40" spans="1:16" s="38" customFormat="1" ht="15.75" customHeight="1">
      <c r="A40" s="14"/>
      <c r="B40" s="4"/>
      <c r="C40" s="5"/>
      <c r="D40" s="6"/>
      <c r="E40" s="5"/>
      <c r="F40" s="6"/>
      <c r="G40" s="41"/>
      <c r="H40" s="40"/>
      <c r="I40" s="40"/>
      <c r="J40" s="37"/>
      <c r="K40" s="40"/>
      <c r="L40" s="37"/>
      <c r="M40" s="37"/>
      <c r="N40" s="37"/>
      <c r="O40" s="37"/>
      <c r="P40" s="37"/>
    </row>
    <row r="41" spans="1:9" s="38" customFormat="1" ht="15.75" customHeight="1">
      <c r="A41" s="14"/>
      <c r="B41" s="4"/>
      <c r="C41" s="5"/>
      <c r="D41" s="6"/>
      <c r="E41" s="5"/>
      <c r="F41" s="6"/>
      <c r="G41" s="39"/>
      <c r="H41" s="40"/>
      <c r="I41" s="42"/>
    </row>
    <row r="42" spans="1:6" s="38" customFormat="1" ht="15.75" customHeight="1">
      <c r="A42" s="14"/>
      <c r="B42" s="4"/>
      <c r="C42" s="5"/>
      <c r="D42" s="6"/>
      <c r="E42" s="5"/>
      <c r="F42" s="6"/>
    </row>
    <row r="43" spans="1:6" s="38" customFormat="1" ht="15.75" customHeight="1">
      <c r="A43" s="14"/>
      <c r="B43" s="4"/>
      <c r="C43" s="5"/>
      <c r="D43" s="6"/>
      <c r="E43" s="5"/>
      <c r="F43" s="6"/>
    </row>
    <row r="44" spans="1:6" s="38" customFormat="1" ht="15.75" customHeight="1">
      <c r="A44" s="14"/>
      <c r="B44" s="4"/>
      <c r="C44" s="5"/>
      <c r="D44" s="6"/>
      <c r="E44" s="5"/>
      <c r="F44" s="6"/>
    </row>
    <row r="45" spans="1:6" s="38" customFormat="1" ht="15.75" customHeight="1">
      <c r="A45" s="14"/>
      <c r="B45" s="4"/>
      <c r="C45" s="5"/>
      <c r="D45" s="6"/>
      <c r="E45" s="5"/>
      <c r="F45" s="6"/>
    </row>
    <row r="46" spans="1:6" s="38" customFormat="1" ht="15.75" customHeight="1">
      <c r="A46" s="14"/>
      <c r="B46" s="4"/>
      <c r="C46" s="5"/>
      <c r="D46" s="6"/>
      <c r="E46" s="5"/>
      <c r="F46" s="6"/>
    </row>
    <row r="47" spans="1:6" s="38" customFormat="1" ht="15.75" customHeight="1">
      <c r="A47" s="14"/>
      <c r="B47" s="4"/>
      <c r="C47" s="5"/>
      <c r="D47" s="6"/>
      <c r="E47" s="5" t="s">
        <v>63</v>
      </c>
      <c r="F47" s="6"/>
    </row>
    <row r="48" spans="1:6" s="38" customFormat="1" ht="15.75" customHeight="1">
      <c r="A48" s="14"/>
      <c r="B48" s="4"/>
      <c r="C48" s="5"/>
      <c r="D48" s="6"/>
      <c r="E48" s="5"/>
      <c r="F48" s="6"/>
    </row>
    <row r="49" spans="1:6" s="38" customFormat="1" ht="15.75" customHeight="1">
      <c r="A49" s="14"/>
      <c r="B49" s="4"/>
      <c r="C49" s="5"/>
      <c r="D49" s="6"/>
      <c r="E49" s="5"/>
      <c r="F49" s="6"/>
    </row>
    <row r="50" spans="1:6" s="38" customFormat="1" ht="15.75" customHeight="1">
      <c r="A50" s="14"/>
      <c r="B50" s="4"/>
      <c r="C50" s="5"/>
      <c r="D50" s="6"/>
      <c r="E50" s="5"/>
      <c r="F50" s="6"/>
    </row>
    <row r="51" spans="1:6" s="38" customFormat="1" ht="15.75" customHeight="1">
      <c r="A51" s="14"/>
      <c r="B51" s="4"/>
      <c r="C51" s="5"/>
      <c r="D51" s="6"/>
      <c r="E51" s="5"/>
      <c r="F51" s="6"/>
    </row>
    <row r="52" spans="1:6" s="38" customFormat="1" ht="15.75" customHeight="1">
      <c r="A52" s="14"/>
      <c r="B52" s="4"/>
      <c r="C52" s="5"/>
      <c r="D52" s="7"/>
      <c r="E52" s="17"/>
      <c r="F52" s="7"/>
    </row>
    <row r="53" spans="1:6" s="38" customFormat="1" ht="15.75" customHeight="1">
      <c r="A53" s="14"/>
      <c r="B53" s="4"/>
      <c r="C53" s="5"/>
      <c r="D53" s="7"/>
      <c r="E53" s="17"/>
      <c r="F53" s="7"/>
    </row>
    <row r="54" spans="1:6" s="38" customFormat="1" ht="15.75" customHeight="1">
      <c r="A54" s="14"/>
      <c r="B54" s="4"/>
      <c r="C54" s="5"/>
      <c r="D54" s="6"/>
      <c r="E54" s="5"/>
      <c r="F54" s="6"/>
    </row>
    <row r="55" spans="1:6" s="38" customFormat="1" ht="15.75" customHeight="1">
      <c r="A55" s="14"/>
      <c r="B55" s="4"/>
      <c r="C55" s="5"/>
      <c r="D55" s="6"/>
      <c r="E55" s="5"/>
      <c r="F55" s="6"/>
    </row>
    <row r="56" spans="1:6" s="38" customFormat="1" ht="15.75" customHeight="1">
      <c r="A56" s="14"/>
      <c r="B56" s="4"/>
      <c r="C56" s="5"/>
      <c r="D56" s="6"/>
      <c r="E56" s="5"/>
      <c r="F56" s="6"/>
    </row>
    <row r="57" spans="1:6" s="38" customFormat="1" ht="15.75" customHeight="1">
      <c r="A57" s="14"/>
      <c r="B57" s="4"/>
      <c r="C57" s="5"/>
      <c r="D57" s="6"/>
      <c r="E57" s="5"/>
      <c r="F57" s="6"/>
    </row>
    <row r="58" spans="1:6" s="43" customFormat="1" ht="15.75" customHeight="1">
      <c r="A58" s="124"/>
      <c r="B58" s="103" t="s">
        <v>27</v>
      </c>
      <c r="C58" s="104"/>
      <c r="D58" s="105"/>
      <c r="E58" s="106"/>
      <c r="F58" s="107">
        <f>F39</f>
        <v>0</v>
      </c>
    </row>
    <row r="59" spans="1:6" ht="5.25" customHeight="1">
      <c r="A59" s="44"/>
      <c r="B59" s="45"/>
      <c r="C59" s="46"/>
      <c r="D59" s="47"/>
      <c r="E59" s="47"/>
      <c r="F59" s="47"/>
    </row>
    <row r="60" spans="1:6" ht="15.75">
      <c r="A60" s="273" t="s">
        <v>103</v>
      </c>
      <c r="B60" s="273"/>
      <c r="C60" s="273"/>
      <c r="D60" s="273"/>
      <c r="E60" s="273"/>
      <c r="F60" s="273"/>
    </row>
    <row r="61" spans="1:6" ht="15.75">
      <c r="A61" s="48"/>
      <c r="B61" s="49"/>
      <c r="C61" s="50"/>
      <c r="D61" s="49"/>
      <c r="E61" s="49"/>
      <c r="F61" s="49"/>
    </row>
    <row r="62" spans="1:6" ht="19.5" customHeight="1">
      <c r="A62" s="51"/>
      <c r="B62" s="52"/>
      <c r="C62" s="53"/>
      <c r="D62" s="53"/>
      <c r="E62" s="53"/>
      <c r="F62" s="53"/>
    </row>
    <row r="63" spans="1:6" ht="19.5" customHeight="1">
      <c r="A63" s="54"/>
      <c r="B63" s="34"/>
      <c r="C63" s="34"/>
      <c r="D63" s="34"/>
      <c r="E63" s="34"/>
      <c r="F63" s="34"/>
    </row>
    <row r="64" spans="1:6" ht="15.75">
      <c r="A64" s="55"/>
      <c r="B64" s="56"/>
      <c r="C64" s="34"/>
      <c r="D64" s="34"/>
      <c r="E64" s="34"/>
      <c r="F64" s="34"/>
    </row>
    <row r="65" spans="1:6" ht="15.75">
      <c r="A65" s="54"/>
      <c r="B65" s="34"/>
      <c r="C65" s="34"/>
      <c r="D65" s="34"/>
      <c r="E65" s="34"/>
      <c r="F65" s="34"/>
    </row>
  </sheetData>
  <sheetProtection sheet="1" objects="1" scenarios="1"/>
  <mergeCells count="6">
    <mergeCell ref="B1:E1"/>
    <mergeCell ref="B2:E2"/>
    <mergeCell ref="A60:F60"/>
    <mergeCell ref="B4:E4"/>
    <mergeCell ref="A6:E6"/>
    <mergeCell ref="A7:E7"/>
  </mergeCells>
  <printOptions/>
  <pageMargins left="0.75" right="0.75" top="1" bottom="1" header="0.5" footer="0.5"/>
  <pageSetup fitToHeight="1" fitToWidth="1" horizontalDpi="600" verticalDpi="600" orientation="landscape" paperSize="8" scale="73" r:id="rId1"/>
  <ignoredErrors>
    <ignoredError sqref="E11:F15 D12:D15 C12:C15 D34 C31 C11 D11 C35:F35 F36:F39 D31:D32 E34 C36:C39 F34 D36:D39 C34 E36:E39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9">
      <selection activeCell="B35" sqref="B35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280" t="str">
        <f>'Acquittal Summary'!B27</f>
        <v>Project Name</v>
      </c>
      <c r="B4" s="276"/>
      <c r="C4" s="280" t="str">
        <f>'Acquittal Summary'!A27</f>
        <v>2011-12-FM-</v>
      </c>
      <c r="D4" s="280"/>
      <c r="E4" s="123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A4:B4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7">
      <selection activeCell="A46" activeCellId="13" sqref="B1:C1 A1:D10 A11:A15 B20 C20 D20 B24 C24 D25 D24 B44 C44 D44 A46:D46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280" t="str">
        <f>'Acquittal Summary'!B28</f>
        <v>Project Name</v>
      </c>
      <c r="B4" s="276"/>
      <c r="C4" s="280" t="str">
        <f>'Acquittal Summary'!A28</f>
        <v>2011-12-FM-</v>
      </c>
      <c r="D4" s="280"/>
      <c r="E4" s="123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160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A4:B4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">
      <selection activeCell="A36" sqref="A36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280" t="str">
        <f>'Acquittal Summary'!B29</f>
        <v>Project Name</v>
      </c>
      <c r="B4" s="276"/>
      <c r="C4" s="280" t="str">
        <f>'Acquittal Summary'!A29</f>
        <v>2011-12-FM-</v>
      </c>
      <c r="D4" s="280"/>
      <c r="E4" s="123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A4:B4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7">
      <selection activeCell="B31" sqref="B31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280" t="str">
        <f>'Acquittal Summary'!B30</f>
        <v>Project Name</v>
      </c>
      <c r="B4" s="280"/>
      <c r="C4" s="280" t="str">
        <f>'Acquittal Summary'!A30</f>
        <v>2011-12-FM-</v>
      </c>
      <c r="D4" s="280"/>
      <c r="E4" s="123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>
        <v>0</v>
      </c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A4:B4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B49" sqref="B49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14" width="8.88671875" style="35" customWidth="1"/>
    <col min="15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14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>
      <c r="A4" s="81"/>
      <c r="B4" s="83" t="str">
        <f>'Acquittal Summary'!B35</f>
        <v>VP/VHR Project name</v>
      </c>
      <c r="C4" s="81"/>
      <c r="D4" s="83"/>
      <c r="K4" s="31"/>
      <c r="L4" s="31"/>
      <c r="M4" s="31"/>
      <c r="N4" s="31"/>
    </row>
    <row r="5" spans="1:14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>
      <c r="A6" s="275" t="s">
        <v>84</v>
      </c>
      <c r="B6" s="275"/>
      <c r="C6" s="275"/>
      <c r="D6" s="275"/>
      <c r="K6" s="31"/>
      <c r="L6" s="31"/>
      <c r="M6" s="31"/>
      <c r="N6" s="31"/>
    </row>
    <row r="7" spans="1:14" ht="15.75">
      <c r="A7" s="275" t="s">
        <v>102</v>
      </c>
      <c r="B7" s="275"/>
      <c r="C7" s="275"/>
      <c r="D7" s="275"/>
      <c r="K7" s="31"/>
      <c r="L7" s="31"/>
      <c r="M7" s="31"/>
      <c r="N7" s="31"/>
    </row>
    <row r="8" spans="1:14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14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s="38" customFormat="1" ht="15.75" customHeight="1">
      <c r="A11" s="90">
        <v>1</v>
      </c>
      <c r="B11" s="1" t="s">
        <v>49</v>
      </c>
      <c r="C11" s="61">
        <v>0</v>
      </c>
      <c r="D11" s="61">
        <v>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14" s="38" customFormat="1" ht="15.75" customHeight="1">
      <c r="A16" s="14"/>
      <c r="B16" s="8"/>
      <c r="C16" s="9"/>
      <c r="D16" s="9"/>
      <c r="E16" s="58"/>
      <c r="F16" s="58"/>
      <c r="G16" s="58"/>
      <c r="H16" s="37"/>
      <c r="I16" s="37"/>
      <c r="J16" s="37"/>
      <c r="K16" s="37"/>
      <c r="L16" s="37"/>
      <c r="M16" s="37"/>
      <c r="N16" s="37"/>
    </row>
    <row r="17" spans="1:14" s="38" customFormat="1" ht="15.75" customHeight="1">
      <c r="A17" s="14"/>
      <c r="B17" s="8"/>
      <c r="C17" s="9"/>
      <c r="D17" s="9"/>
      <c r="E17" s="58"/>
      <c r="F17" s="58"/>
      <c r="G17" s="58"/>
      <c r="H17" s="37"/>
      <c r="I17" s="37"/>
      <c r="J17" s="37"/>
      <c r="K17" s="37"/>
      <c r="L17" s="37"/>
      <c r="M17" s="37"/>
      <c r="N17" s="37"/>
    </row>
    <row r="18" spans="1:14" s="38" customFormat="1" ht="15.75" customHeight="1">
      <c r="A18" s="14"/>
      <c r="B18" s="8"/>
      <c r="C18" s="9"/>
      <c r="D18" s="9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s="38" customFormat="1" ht="3.75" customHeight="1">
      <c r="A19" s="14"/>
      <c r="B19" s="8"/>
      <c r="C19" s="10"/>
      <c r="D19" s="10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</row>
    <row r="20" spans="1:14" s="38" customFormat="1" ht="15.75" customHeight="1">
      <c r="A20" s="90"/>
      <c r="B20" s="97" t="s">
        <v>32</v>
      </c>
      <c r="C20" s="98">
        <f>SUM(C11:C19)</f>
        <v>0</v>
      </c>
      <c r="D20" s="98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</row>
    <row r="21" spans="1:14" s="38" customFormat="1" ht="15.75" customHeight="1">
      <c r="A21" s="14"/>
      <c r="B21" s="74"/>
      <c r="C21" s="75"/>
      <c r="D21" s="75"/>
      <c r="E21" s="11"/>
      <c r="F21" s="11"/>
      <c r="G21" s="37"/>
      <c r="H21" s="37"/>
      <c r="I21" s="37"/>
      <c r="J21" s="37"/>
      <c r="K21" s="37"/>
      <c r="L21" s="37"/>
      <c r="M21" s="37"/>
      <c r="N21" s="37"/>
    </row>
    <row r="22" spans="1:14" s="38" customFormat="1" ht="15.75" customHeight="1">
      <c r="A22" s="14"/>
      <c r="B22" s="8" t="s">
        <v>45</v>
      </c>
      <c r="C22" s="76"/>
      <c r="D22" s="77">
        <v>0</v>
      </c>
      <c r="E22" s="12"/>
      <c r="F22" s="12"/>
      <c r="G22" s="37"/>
      <c r="H22" s="37"/>
      <c r="I22" s="37"/>
      <c r="J22" s="37"/>
      <c r="K22" s="37"/>
      <c r="L22" s="37"/>
      <c r="M22" s="37"/>
      <c r="N22" s="37"/>
    </row>
    <row r="23" spans="1:14" s="38" customFormat="1" ht="15.75" customHeight="1">
      <c r="A23" s="14"/>
      <c r="B23" s="4"/>
      <c r="C23" s="5"/>
      <c r="D23" s="6"/>
      <c r="E23" s="11"/>
      <c r="F23" s="11"/>
      <c r="G23" s="37"/>
      <c r="H23" s="37"/>
      <c r="I23" s="37"/>
      <c r="J23" s="37"/>
      <c r="K23" s="37"/>
      <c r="L23" s="37"/>
      <c r="M23" s="37"/>
      <c r="N23" s="37"/>
    </row>
    <row r="24" spans="1:14" s="38" customFormat="1" ht="15.75" customHeight="1">
      <c r="A24" s="90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</row>
    <row r="25" spans="1:14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</row>
    <row r="26" spans="1:14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</row>
    <row r="27" spans="1:14" s="38" customFormat="1" ht="15.75" customHeight="1">
      <c r="A27" s="14"/>
      <c r="B27" s="16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</row>
    <row r="28" spans="1:14" s="38" customFormat="1" ht="15.75" customHeight="1">
      <c r="A28" s="14"/>
      <c r="B28" s="15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</row>
    <row r="29" spans="1:14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</row>
    <row r="30" spans="1:14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</row>
    <row r="31" spans="1:14" s="38" customFormat="1" ht="15.75" customHeight="1">
      <c r="A31" s="14"/>
      <c r="B31" s="4"/>
      <c r="C31" s="5"/>
      <c r="D31" s="6"/>
      <c r="E31" s="11"/>
      <c r="F31" s="11"/>
      <c r="G31" s="37"/>
      <c r="H31" s="37"/>
      <c r="I31" s="37"/>
      <c r="J31" s="37"/>
      <c r="K31" s="37"/>
      <c r="L31" s="37"/>
      <c r="M31" s="37"/>
      <c r="N31" s="37"/>
    </row>
    <row r="32" spans="1:14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</row>
    <row r="33" spans="1:14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</row>
    <row r="34" spans="1:14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</row>
    <row r="35" spans="1:14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</row>
    <row r="36" spans="1:14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</row>
    <row r="37" spans="1:14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</row>
    <row r="38" spans="1:14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</row>
    <row r="39" spans="1:14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</row>
    <row r="40" spans="1:14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</row>
    <row r="41" spans="1:14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</row>
    <row r="42" spans="1:14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</row>
    <row r="43" spans="1:14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</row>
    <row r="44" spans="1:14" s="43" customFormat="1" ht="15.75" customHeight="1">
      <c r="A44" s="95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5">
    <mergeCell ref="A46:D46"/>
    <mergeCell ref="B1:C1"/>
    <mergeCell ref="B2:C2"/>
    <mergeCell ref="A6:D6"/>
    <mergeCell ref="A7:D7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B38" sqref="B38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5" width="8.88671875" style="31" customWidth="1"/>
    <col min="6" max="6" width="10.99609375" style="31" bestFit="1" customWidth="1"/>
    <col min="7" max="16384" width="8.88671875" style="31" customWidth="1"/>
  </cols>
  <sheetData>
    <row r="1" spans="1:4" ht="15.75">
      <c r="A1" s="78"/>
      <c r="B1" s="271" t="str">
        <f>'Acq Page 1'!B5:J5</f>
        <v>Organisation Name</v>
      </c>
      <c r="C1" s="271"/>
      <c r="D1" s="79"/>
    </row>
    <row r="2" spans="1:4" s="32" customFormat="1" ht="15.75" customHeight="1">
      <c r="A2" s="156"/>
      <c r="B2" s="272" t="str">
        <f>'Acq Page 1'!B6:J6</f>
        <v>Floodplain Risk Management Plans &amp; Flood Mitigation Works</v>
      </c>
      <c r="C2" s="272"/>
      <c r="D2" s="157"/>
    </row>
    <row r="3" spans="1:1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</row>
    <row r="4" spans="1:10" ht="15.75">
      <c r="A4" s="81"/>
      <c r="B4" s="82" t="str">
        <f>'Acquittal Summary'!B11</f>
        <v>Project Name</v>
      </c>
      <c r="C4" s="277" t="str">
        <f>'Acquittal Summary'!A11</f>
        <v>2011-12-FM-</v>
      </c>
      <c r="D4" s="278"/>
      <c r="E4" s="35"/>
      <c r="F4" s="35"/>
      <c r="G4" s="35"/>
      <c r="H4" s="35"/>
      <c r="I4" s="35"/>
      <c r="J4" s="35"/>
    </row>
    <row r="5" spans="1:1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</row>
    <row r="6" spans="1:10" ht="15.75">
      <c r="A6" s="275" t="s">
        <v>85</v>
      </c>
      <c r="B6" s="275"/>
      <c r="C6" s="275"/>
      <c r="D6" s="275"/>
      <c r="E6" s="35"/>
      <c r="F6" s="35"/>
      <c r="G6" s="35"/>
      <c r="H6" s="35"/>
      <c r="I6" s="35"/>
      <c r="J6" s="35"/>
    </row>
    <row r="7" spans="1:10" ht="15.75">
      <c r="A7" s="275" t="s">
        <v>102</v>
      </c>
      <c r="B7" s="275"/>
      <c r="C7" s="275"/>
      <c r="D7" s="275"/>
      <c r="E7" s="35"/>
      <c r="F7" s="35"/>
      <c r="G7" s="35"/>
      <c r="H7" s="35"/>
      <c r="I7" s="35"/>
      <c r="J7" s="35"/>
    </row>
    <row r="8" spans="1:10" s="34" customFormat="1" ht="5.25" customHeight="1">
      <c r="A8" s="80"/>
      <c r="B8" s="80"/>
      <c r="C8" s="80"/>
      <c r="D8" s="80"/>
      <c r="E8" s="33"/>
      <c r="F8" s="33"/>
      <c r="G8" s="33"/>
      <c r="H8" s="33"/>
      <c r="I8" s="33"/>
      <c r="J8" s="33"/>
    </row>
    <row r="9" spans="1:10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5"/>
      <c r="J9" s="35"/>
    </row>
    <row r="10" spans="1:1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</row>
    <row r="11" spans="1:10" s="38" customFormat="1" ht="15.75" customHeight="1">
      <c r="A11" s="90">
        <v>1</v>
      </c>
      <c r="B11" s="1" t="s">
        <v>49</v>
      </c>
      <c r="C11" s="61">
        <v>0</v>
      </c>
      <c r="D11" s="61">
        <v>0</v>
      </c>
      <c r="E11" s="58"/>
      <c r="F11" s="58"/>
      <c r="G11" s="37"/>
      <c r="H11" s="37"/>
      <c r="I11" s="37"/>
      <c r="J11" s="37"/>
    </row>
    <row r="12" spans="1:10" s="38" customFormat="1" ht="15.75" customHeight="1">
      <c r="A12" s="90">
        <v>2</v>
      </c>
      <c r="B12" s="1" t="s">
        <v>50</v>
      </c>
      <c r="C12" s="61" t="s">
        <v>87</v>
      </c>
      <c r="D12" s="61" t="s">
        <v>87</v>
      </c>
      <c r="E12" s="58"/>
      <c r="F12" s="58"/>
      <c r="G12" s="37"/>
      <c r="H12" s="37"/>
      <c r="I12" s="37"/>
      <c r="J12" s="37"/>
    </row>
    <row r="13" spans="1:1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37"/>
      <c r="F13" s="37"/>
      <c r="G13" s="58"/>
      <c r="H13" s="58"/>
      <c r="I13" s="37"/>
      <c r="J13" s="37"/>
    </row>
    <row r="14" spans="1:1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37"/>
      <c r="F14" s="37"/>
      <c r="G14" s="37"/>
      <c r="H14" s="37"/>
      <c r="I14" s="37"/>
      <c r="J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10" s="38" customFormat="1" ht="15.75" customHeight="1">
      <c r="A16" s="14"/>
      <c r="B16" s="1"/>
      <c r="C16" s="2"/>
      <c r="D16" s="2"/>
      <c r="E16" s="37"/>
      <c r="F16" s="37"/>
      <c r="G16" s="37"/>
      <c r="H16" s="58"/>
      <c r="I16" s="37"/>
      <c r="J16" s="37"/>
    </row>
    <row r="17" spans="1:1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</row>
    <row r="18" spans="1:1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</row>
    <row r="19" spans="1:1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</row>
    <row r="20" spans="1:1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37"/>
      <c r="H20" s="37"/>
      <c r="I20" s="37"/>
      <c r="J20" s="37"/>
    </row>
    <row r="21" spans="1:4" s="38" customFormat="1" ht="15.75" customHeight="1">
      <c r="A21" s="14"/>
      <c r="B21" s="4"/>
      <c r="C21" s="5"/>
      <c r="D21" s="5"/>
    </row>
    <row r="22" spans="1:4" s="38" customFormat="1" ht="15.75" customHeight="1">
      <c r="A22" s="14"/>
      <c r="B22" s="1" t="s">
        <v>45</v>
      </c>
      <c r="C22" s="72"/>
      <c r="D22" s="73">
        <v>0</v>
      </c>
    </row>
    <row r="23" spans="1:4" s="38" customFormat="1" ht="15.75" customHeight="1">
      <c r="A23" s="14"/>
      <c r="B23" s="4"/>
      <c r="C23" s="5"/>
      <c r="D23" s="6"/>
    </row>
    <row r="24" spans="1:4" s="38" customFormat="1" ht="15.75" customHeight="1">
      <c r="A24" s="14"/>
      <c r="B24" s="92" t="s">
        <v>33</v>
      </c>
      <c r="C24" s="93"/>
      <c r="D24" s="91">
        <f>D20-D22</f>
        <v>0</v>
      </c>
    </row>
    <row r="25" spans="1:8" s="38" customFormat="1" ht="15.75" customHeight="1">
      <c r="A25" s="14"/>
      <c r="B25" s="4"/>
      <c r="C25" s="5"/>
      <c r="D25" s="6"/>
      <c r="H25" s="60"/>
    </row>
    <row r="26" spans="1:4" s="38" customFormat="1" ht="15.75" customHeight="1">
      <c r="A26" s="14"/>
      <c r="B26" s="4"/>
      <c r="C26" s="5"/>
      <c r="D26" s="6"/>
    </row>
    <row r="27" spans="1:4" s="38" customFormat="1" ht="15.75" customHeight="1">
      <c r="A27" s="14"/>
      <c r="B27" s="4"/>
      <c r="C27" s="5"/>
      <c r="D27" s="6"/>
    </row>
    <row r="28" spans="1:4" s="38" customFormat="1" ht="15.75" customHeight="1">
      <c r="A28" s="14"/>
      <c r="B28" s="4"/>
      <c r="C28" s="5"/>
      <c r="D28" s="6"/>
    </row>
    <row r="29" spans="1:4" s="38" customFormat="1" ht="15.75" customHeight="1">
      <c r="A29" s="14"/>
      <c r="B29" s="4"/>
      <c r="C29" s="5"/>
      <c r="D29" s="6"/>
    </row>
    <row r="30" spans="1:4" s="38" customFormat="1" ht="15.75" customHeight="1">
      <c r="A30" s="14"/>
      <c r="B30" s="4"/>
      <c r="C30" s="5"/>
      <c r="D30" s="6"/>
    </row>
    <row r="31" spans="1:4" s="38" customFormat="1" ht="15.75" customHeight="1">
      <c r="A31" s="14"/>
      <c r="B31" s="4"/>
      <c r="C31" s="5"/>
      <c r="D31" s="6"/>
    </row>
    <row r="32" spans="1:4" s="38" customFormat="1" ht="15.75" customHeight="1">
      <c r="A32" s="14"/>
      <c r="B32" s="4"/>
      <c r="C32" s="5"/>
      <c r="D32" s="6"/>
    </row>
    <row r="33" spans="1:4" s="38" customFormat="1" ht="15.75" customHeight="1">
      <c r="A33" s="14"/>
      <c r="B33" s="4"/>
      <c r="C33" s="5"/>
      <c r="D33" s="6"/>
    </row>
    <row r="34" spans="1:4" s="38" customFormat="1" ht="15.75" customHeight="1">
      <c r="A34" s="14"/>
      <c r="B34" s="4"/>
      <c r="C34" s="5"/>
      <c r="D34" s="6"/>
    </row>
    <row r="35" spans="1:4" s="38" customFormat="1" ht="15.75" customHeight="1">
      <c r="A35" s="14"/>
      <c r="B35" s="4"/>
      <c r="C35" s="5"/>
      <c r="D35" s="6"/>
    </row>
    <row r="36" spans="1:4" s="38" customFormat="1" ht="15.75" customHeight="1">
      <c r="A36" s="14"/>
      <c r="B36" s="4"/>
      <c r="C36" s="5"/>
      <c r="D36" s="6"/>
    </row>
    <row r="37" spans="1:4" s="38" customFormat="1" ht="15.75" customHeight="1">
      <c r="A37" s="14"/>
      <c r="B37" s="4"/>
      <c r="C37" s="5"/>
      <c r="D37" s="6"/>
    </row>
    <row r="38" spans="1:4" s="38" customFormat="1" ht="15.75" customHeight="1">
      <c r="A38" s="14"/>
      <c r="B38" s="4"/>
      <c r="C38" s="5"/>
      <c r="D38" s="6"/>
    </row>
    <row r="39" spans="1:4" s="38" customFormat="1" ht="15.75" customHeight="1">
      <c r="A39" s="14"/>
      <c r="B39" s="4"/>
      <c r="C39" s="5"/>
      <c r="D39" s="6"/>
    </row>
    <row r="40" spans="1:4" s="38" customFormat="1" ht="15.75" customHeight="1">
      <c r="A40" s="14"/>
      <c r="B40" s="4"/>
      <c r="C40" s="5"/>
      <c r="D40" s="6"/>
    </row>
    <row r="41" spans="1:4" s="38" customFormat="1" ht="15.75" customHeight="1">
      <c r="A41" s="14"/>
      <c r="B41" s="4"/>
      <c r="C41" s="5"/>
      <c r="D41" s="6"/>
    </row>
    <row r="42" spans="1:4" s="38" customFormat="1" ht="15.75" customHeight="1">
      <c r="A42" s="14"/>
      <c r="B42" s="4"/>
      <c r="C42" s="5"/>
      <c r="D42" s="6"/>
    </row>
    <row r="43" spans="1:4" s="38" customFormat="1" ht="15.75" customHeight="1">
      <c r="A43" s="14"/>
      <c r="B43" s="4"/>
      <c r="C43" s="5"/>
      <c r="D43" s="6"/>
    </row>
    <row r="44" spans="1:4" s="43" customFormat="1" ht="15.75" customHeight="1">
      <c r="A44" s="26"/>
      <c r="B44" s="108" t="s">
        <v>27</v>
      </c>
      <c r="C44" s="109"/>
      <c r="D44" s="107">
        <f>D24</f>
        <v>0</v>
      </c>
    </row>
    <row r="45" spans="1:4" ht="5.25" customHeight="1">
      <c r="A45" s="44"/>
      <c r="B45" s="45"/>
      <c r="C45" s="46"/>
      <c r="D45" s="47"/>
    </row>
    <row r="46" spans="1:4" ht="15.75">
      <c r="A46" s="273" t="s">
        <v>103</v>
      </c>
      <c r="B46" s="276"/>
      <c r="C46" s="276"/>
      <c r="D46" s="276"/>
    </row>
    <row r="47" spans="1:4" ht="15.75">
      <c r="A47" s="48"/>
      <c r="B47" s="49"/>
      <c r="C47" s="50"/>
      <c r="D47" s="49"/>
    </row>
    <row r="48" spans="1:4" ht="19.5" customHeight="1">
      <c r="A48" s="51"/>
      <c r="B48" s="52"/>
      <c r="C48" s="53"/>
      <c r="D48" s="53"/>
    </row>
    <row r="49" spans="1:4" ht="19.5" customHeight="1">
      <c r="A49" s="54"/>
      <c r="B49" s="34"/>
      <c r="C49" s="34"/>
      <c r="D49" s="34"/>
    </row>
    <row r="50" spans="1:4" ht="15.75">
      <c r="A50" s="55"/>
      <c r="B50" s="56"/>
      <c r="C50" s="34"/>
      <c r="D50" s="34"/>
    </row>
    <row r="51" spans="1:4" ht="15.75">
      <c r="A51" s="54"/>
      <c r="B51" s="34"/>
      <c r="C51" s="34"/>
      <c r="D51" s="34"/>
    </row>
  </sheetData>
  <sheetProtection sheet="1" objects="1" scenarios="1"/>
  <mergeCells count="6">
    <mergeCell ref="A46:D46"/>
    <mergeCell ref="B1:C1"/>
    <mergeCell ref="B2:C2"/>
    <mergeCell ref="A6:D6"/>
    <mergeCell ref="A7:D7"/>
    <mergeCell ref="C4:D4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">
      <selection activeCell="B38" sqref="B38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81"/>
      <c r="B4" s="82" t="str">
        <f>'Acquittal Summary'!B12</f>
        <v>Project Name</v>
      </c>
      <c r="C4" s="277" t="str">
        <f>'Acquittal Summary'!A12</f>
        <v>2011-12-FM-</v>
      </c>
      <c r="D4" s="278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6">
    <mergeCell ref="B1:C1"/>
    <mergeCell ref="B2:C2"/>
    <mergeCell ref="A46:D46"/>
    <mergeCell ref="A6:D6"/>
    <mergeCell ref="A7:D7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24">
      <selection activeCell="B35" sqref="B35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>
      <c r="A4" s="81"/>
      <c r="B4" s="82" t="str">
        <f>'Acquittal Summary'!B13</f>
        <v>Project Name</v>
      </c>
      <c r="C4" s="277" t="str">
        <f>'Acquittal Summary'!A13</f>
        <v>2011-12-FM-</v>
      </c>
      <c r="D4" s="278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47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14">
        <v>1</v>
      </c>
      <c r="B11" s="1" t="s">
        <v>49</v>
      </c>
      <c r="C11" s="61">
        <v>0</v>
      </c>
      <c r="D11" s="71">
        <v>0</v>
      </c>
      <c r="E11" s="58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14">
        <v>2</v>
      </c>
      <c r="B12" s="1" t="s">
        <v>50</v>
      </c>
      <c r="C12" s="61">
        <v>0</v>
      </c>
      <c r="D12" s="71">
        <v>0</v>
      </c>
      <c r="E12" s="58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14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14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14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58"/>
      <c r="F16" s="58"/>
      <c r="G16" s="58"/>
      <c r="H16" s="58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58"/>
      <c r="I17" s="58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11"/>
      <c r="F21" s="5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12"/>
      <c r="F22" s="5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11"/>
      <c r="F23" s="58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6"/>
      <c r="E31" s="11"/>
      <c r="F31" s="11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7"/>
      <c r="E35" s="13"/>
      <c r="F35" s="13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111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6">
    <mergeCell ref="A46:D46"/>
    <mergeCell ref="B1:C1"/>
    <mergeCell ref="B2:C2"/>
    <mergeCell ref="A6:D6"/>
    <mergeCell ref="A7:D7"/>
    <mergeCell ref="C4:D4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selection activeCell="C33" sqref="C33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7" width="13.6640625" style="35" customWidth="1"/>
    <col min="8" max="8" width="10.99609375" style="35" bestFit="1" customWidth="1"/>
    <col min="9" max="18" width="8.88671875" style="35" customWidth="1"/>
    <col min="19" max="16384" width="8.88671875" style="31" customWidth="1"/>
  </cols>
  <sheetData>
    <row r="1" spans="1:7" ht="15.75">
      <c r="A1" s="78"/>
      <c r="B1" s="271" t="str">
        <f>'Acq Page 1'!B5:J5</f>
        <v>Organisation Name</v>
      </c>
      <c r="C1" s="271"/>
      <c r="D1" s="79"/>
      <c r="E1" s="62"/>
      <c r="F1" s="62"/>
      <c r="G1" s="62"/>
    </row>
    <row r="2" spans="1:7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  <c r="G2" s="62"/>
    </row>
    <row r="3" spans="1:18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.75">
      <c r="A4" s="81"/>
      <c r="B4" s="82" t="str">
        <f>'Acquittal Summary'!B14</f>
        <v>Project Name</v>
      </c>
      <c r="C4" s="277" t="str">
        <f>'Acquittal Summary'!A14</f>
        <v>2011-12-FM-</v>
      </c>
      <c r="D4" s="278"/>
      <c r="K4" s="31"/>
      <c r="L4" s="31"/>
      <c r="M4" s="31"/>
      <c r="N4" s="31"/>
      <c r="O4" s="31"/>
      <c r="P4" s="31"/>
      <c r="Q4" s="31"/>
      <c r="R4" s="31"/>
    </row>
    <row r="5" spans="1:18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5.75">
      <c r="A6" s="275" t="s">
        <v>85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</row>
    <row r="7" spans="1:18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</row>
    <row r="8" spans="1:18" s="34" customFormat="1" ht="5.25" customHeight="1">
      <c r="A8" s="80"/>
      <c r="B8" s="80"/>
      <c r="C8" s="80"/>
      <c r="D8" s="80"/>
      <c r="E8" s="63"/>
      <c r="F8" s="63"/>
      <c r="G8" s="6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0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  <c r="J9" s="36"/>
    </row>
    <row r="10" spans="1:18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s="38" customFormat="1" ht="15.75" customHeight="1">
      <c r="A11" s="14">
        <v>1</v>
      </c>
      <c r="B11" s="1" t="s">
        <v>49</v>
      </c>
      <c r="C11" s="61">
        <v>0</v>
      </c>
      <c r="D11" s="61">
        <v>0</v>
      </c>
      <c r="E11" s="58"/>
      <c r="F11" s="37"/>
      <c r="G11" s="58"/>
      <c r="H11" s="58"/>
      <c r="I11" s="37"/>
      <c r="J11" s="37"/>
      <c r="K11" s="37"/>
      <c r="L11" s="66"/>
      <c r="M11" s="37"/>
      <c r="N11" s="37"/>
      <c r="O11" s="37"/>
      <c r="P11" s="37"/>
      <c r="Q11" s="37"/>
      <c r="R11" s="37"/>
    </row>
    <row r="12" spans="1:18" s="38" customFormat="1" ht="15.75" customHeight="1">
      <c r="A12" s="14">
        <v>2</v>
      </c>
      <c r="B12" s="1" t="s">
        <v>50</v>
      </c>
      <c r="C12" s="61">
        <v>0</v>
      </c>
      <c r="D12" s="61">
        <v>0</v>
      </c>
      <c r="E12" s="58"/>
      <c r="F12" s="37"/>
      <c r="G12" s="58"/>
      <c r="H12" s="58"/>
      <c r="I12" s="37"/>
      <c r="J12" s="37"/>
      <c r="K12" s="37"/>
      <c r="L12" s="66"/>
      <c r="M12" s="37"/>
      <c r="N12" s="37"/>
      <c r="O12" s="37"/>
      <c r="P12" s="37"/>
      <c r="Q12" s="37"/>
      <c r="R12" s="37"/>
    </row>
    <row r="13" spans="1:18" s="38" customFormat="1" ht="15.75" customHeight="1">
      <c r="A13" s="14">
        <v>3</v>
      </c>
      <c r="B13" s="1" t="s">
        <v>51</v>
      </c>
      <c r="C13" s="61">
        <v>0</v>
      </c>
      <c r="D13" s="61">
        <v>0</v>
      </c>
      <c r="E13" s="58"/>
      <c r="F13" s="37"/>
      <c r="G13" s="58"/>
      <c r="H13" s="58"/>
      <c r="I13" s="37"/>
      <c r="J13" s="37"/>
      <c r="K13" s="37"/>
      <c r="L13" s="66"/>
      <c r="M13" s="37"/>
      <c r="N13" s="37"/>
      <c r="O13" s="37"/>
      <c r="P13" s="37"/>
      <c r="Q13" s="37"/>
      <c r="R13" s="37"/>
    </row>
    <row r="14" spans="1:18" s="38" customFormat="1" ht="15.75" customHeight="1">
      <c r="A14" s="14">
        <v>4</v>
      </c>
      <c r="B14" s="1" t="s">
        <v>52</v>
      </c>
      <c r="C14" s="61">
        <v>0</v>
      </c>
      <c r="D14" s="61">
        <v>0</v>
      </c>
      <c r="E14" s="58"/>
      <c r="F14" s="37"/>
      <c r="G14" s="58"/>
      <c r="H14" s="58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0" s="38" customFormat="1" ht="15.75" customHeight="1">
      <c r="A15" s="14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18" s="38" customFormat="1" ht="15.75" customHeight="1">
      <c r="A16" s="14"/>
      <c r="B16" s="1"/>
      <c r="C16" s="2"/>
      <c r="D16" s="2"/>
      <c r="E16" s="58"/>
      <c r="F16" s="37"/>
      <c r="G16" s="58"/>
      <c r="H16" s="58"/>
      <c r="I16" s="58"/>
      <c r="J16" s="58"/>
      <c r="K16" s="37"/>
      <c r="L16" s="37"/>
      <c r="M16" s="37"/>
      <c r="N16" s="37"/>
      <c r="O16" s="37"/>
      <c r="P16" s="37"/>
      <c r="Q16" s="37"/>
      <c r="R16" s="37"/>
    </row>
    <row r="17" spans="1:18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58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s="38" customFormat="1" ht="15.75" customHeight="1">
      <c r="A21" s="14"/>
      <c r="B21" s="4"/>
      <c r="C21" s="5"/>
      <c r="D21" s="5"/>
      <c r="E21" s="58"/>
      <c r="F21" s="58"/>
      <c r="G21" s="1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s="38" customFormat="1" ht="15.75" customHeight="1">
      <c r="A22" s="14"/>
      <c r="B22" s="1" t="s">
        <v>45</v>
      </c>
      <c r="C22" s="72"/>
      <c r="D22" s="73">
        <v>0</v>
      </c>
      <c r="E22" s="58"/>
      <c r="F22" s="58"/>
      <c r="G22" s="12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s="38" customFormat="1" ht="15.75" customHeight="1">
      <c r="A23" s="14"/>
      <c r="B23" s="4"/>
      <c r="C23" s="5"/>
      <c r="D23" s="6"/>
      <c r="E23" s="58"/>
      <c r="F23" s="58"/>
      <c r="G23" s="11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s="38" customFormat="1" ht="15.75" customHeight="1">
      <c r="A24" s="14"/>
      <c r="B24" s="96" t="s">
        <v>33</v>
      </c>
      <c r="C24" s="94"/>
      <c r="D24" s="91">
        <f>D20-D22</f>
        <v>0</v>
      </c>
      <c r="E24" s="58"/>
      <c r="F24" s="58"/>
      <c r="G24" s="12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s="38" customFormat="1" ht="15.75" customHeight="1">
      <c r="A25" s="14"/>
      <c r="B25" s="4"/>
      <c r="C25" s="5"/>
      <c r="D25" s="6"/>
      <c r="E25" s="11"/>
      <c r="F25" s="11"/>
      <c r="G25" s="11"/>
      <c r="H25" s="37"/>
      <c r="I25" s="37"/>
      <c r="J25" s="58"/>
      <c r="K25" s="37"/>
      <c r="L25" s="37"/>
      <c r="M25" s="37"/>
      <c r="N25" s="37"/>
      <c r="O25" s="37"/>
      <c r="P25" s="37"/>
      <c r="Q25" s="37"/>
      <c r="R25" s="37"/>
    </row>
    <row r="26" spans="1:18" s="38" customFormat="1" ht="15.75" customHeight="1">
      <c r="A26" s="14"/>
      <c r="B26" s="4"/>
      <c r="C26" s="5"/>
      <c r="D26" s="6"/>
      <c r="E26" s="11"/>
      <c r="F26" s="11"/>
      <c r="G26" s="1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s="38" customFormat="1" ht="15.75" customHeight="1">
      <c r="A27" s="14"/>
      <c r="B27" s="4"/>
      <c r="C27" s="5"/>
      <c r="D27" s="6"/>
      <c r="E27" s="11"/>
      <c r="F27" s="11"/>
      <c r="G27" s="11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s="38" customFormat="1" ht="15.75" customHeight="1">
      <c r="A28" s="14"/>
      <c r="B28" s="4"/>
      <c r="C28" s="5"/>
      <c r="D28" s="6"/>
      <c r="E28" s="11"/>
      <c r="F28" s="11"/>
      <c r="G28" s="1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s="38" customFormat="1" ht="15.75" customHeight="1">
      <c r="A29" s="14"/>
      <c r="B29" s="4"/>
      <c r="C29" s="5"/>
      <c r="D29" s="6"/>
      <c r="E29" s="11"/>
      <c r="F29" s="11"/>
      <c r="G29" s="11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s="38" customFormat="1" ht="15.75" customHeight="1">
      <c r="A30" s="14"/>
      <c r="B30" s="4"/>
      <c r="C30" s="5"/>
      <c r="D30" s="6"/>
      <c r="E30" s="11"/>
      <c r="F30" s="11"/>
      <c r="G30" s="1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s="38" customFormat="1" ht="15.75" customHeight="1">
      <c r="A31" s="14"/>
      <c r="B31" s="4"/>
      <c r="C31" s="5"/>
      <c r="D31" s="6"/>
      <c r="E31" s="11"/>
      <c r="F31" s="11"/>
      <c r="G31" s="11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s="38" customFormat="1" ht="15.75" customHeight="1">
      <c r="A32" s="14"/>
      <c r="B32" s="4"/>
      <c r="C32" s="5"/>
      <c r="D32" s="6"/>
      <c r="E32" s="11"/>
      <c r="F32" s="11"/>
      <c r="G32" s="11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s="38" customFormat="1" ht="15.75" customHeight="1">
      <c r="A33" s="14"/>
      <c r="B33" s="4"/>
      <c r="C33" s="5"/>
      <c r="D33" s="6"/>
      <c r="E33" s="11"/>
      <c r="F33" s="11"/>
      <c r="G33" s="11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s="38" customFormat="1" ht="15.75" customHeight="1">
      <c r="A34" s="14"/>
      <c r="B34" s="4"/>
      <c r="C34" s="5"/>
      <c r="D34" s="6"/>
      <c r="E34" s="11"/>
      <c r="F34" s="11"/>
      <c r="G34" s="11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s="38" customFormat="1" ht="15.75" customHeight="1">
      <c r="A35" s="14"/>
      <c r="B35" s="4"/>
      <c r="C35" s="5"/>
      <c r="D35" s="7"/>
      <c r="E35" s="13"/>
      <c r="F35" s="13"/>
      <c r="G35" s="13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s="38" customFormat="1" ht="15.75" customHeight="1">
      <c r="A36" s="14"/>
      <c r="B36" s="4"/>
      <c r="C36" s="5"/>
      <c r="D36" s="6"/>
      <c r="E36" s="11"/>
      <c r="F36" s="11"/>
      <c r="G36" s="11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s="38" customFormat="1" ht="15.75" customHeight="1">
      <c r="A37" s="14"/>
      <c r="B37" s="4"/>
      <c r="C37" s="5"/>
      <c r="D37" s="6"/>
      <c r="E37" s="11"/>
      <c r="F37" s="11"/>
      <c r="G37" s="11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s="38" customFormat="1" ht="15.75" customHeight="1">
      <c r="A38" s="14"/>
      <c r="B38" s="4"/>
      <c r="C38" s="5"/>
      <c r="D38" s="6"/>
      <c r="E38" s="11"/>
      <c r="F38" s="11"/>
      <c r="G38" s="1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s="38" customFormat="1" ht="15.75" customHeight="1">
      <c r="A39" s="14"/>
      <c r="B39" s="4"/>
      <c r="C39" s="5"/>
      <c r="D39" s="6"/>
      <c r="E39" s="11"/>
      <c r="F39" s="11"/>
      <c r="G39" s="11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s="38" customFormat="1" ht="15.75" customHeight="1">
      <c r="A40" s="14"/>
      <c r="B40" s="4"/>
      <c r="C40" s="5"/>
      <c r="D40" s="6"/>
      <c r="E40" s="11"/>
      <c r="F40" s="11"/>
      <c r="G40" s="11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s="38" customFormat="1" ht="15.75" customHeight="1">
      <c r="A41" s="14"/>
      <c r="B41" s="4"/>
      <c r="C41" s="5"/>
      <c r="D41" s="6"/>
      <c r="E41" s="11"/>
      <c r="F41" s="11"/>
      <c r="G41" s="11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s="38" customFormat="1" ht="15.75" customHeight="1">
      <c r="A42" s="14"/>
      <c r="B42" s="4"/>
      <c r="C42" s="5"/>
      <c r="D42" s="6"/>
      <c r="E42" s="11"/>
      <c r="F42" s="11"/>
      <c r="G42" s="11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s="38" customFormat="1" ht="15.75" customHeight="1">
      <c r="A43" s="14"/>
      <c r="B43" s="4"/>
      <c r="C43" s="5"/>
      <c r="D43" s="6"/>
      <c r="E43" s="11"/>
      <c r="F43" s="11"/>
      <c r="G43" s="11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1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7" ht="5.25" customHeight="1">
      <c r="A45" s="44"/>
      <c r="B45" s="45"/>
      <c r="C45" s="46"/>
      <c r="D45" s="47"/>
      <c r="E45" s="67"/>
      <c r="F45" s="67"/>
      <c r="G45" s="67"/>
    </row>
    <row r="46" spans="1:7" ht="15.75">
      <c r="A46" s="273" t="s">
        <v>103</v>
      </c>
      <c r="B46" s="276"/>
      <c r="C46" s="276"/>
      <c r="D46" s="276"/>
      <c r="E46" s="68"/>
      <c r="F46" s="68"/>
      <c r="G46" s="68"/>
    </row>
    <row r="47" spans="1:7" ht="15.75">
      <c r="A47" s="48"/>
      <c r="B47" s="49"/>
      <c r="C47" s="50"/>
      <c r="D47" s="49"/>
      <c r="E47" s="69"/>
      <c r="F47" s="69"/>
      <c r="G47" s="69"/>
    </row>
    <row r="48" spans="1:7" ht="19.5" customHeight="1">
      <c r="A48" s="51"/>
      <c r="B48" s="52"/>
      <c r="C48" s="53"/>
      <c r="D48" s="53"/>
      <c r="E48" s="70"/>
      <c r="F48" s="70"/>
      <c r="G48" s="70"/>
    </row>
    <row r="49" spans="1:7" ht="19.5" customHeight="1">
      <c r="A49" s="54"/>
      <c r="B49" s="34"/>
      <c r="C49" s="34"/>
      <c r="D49" s="34"/>
      <c r="E49" s="33"/>
      <c r="F49" s="33"/>
      <c r="G49" s="33"/>
    </row>
    <row r="50" spans="1:7" ht="15.75">
      <c r="A50" s="55"/>
      <c r="B50" s="56"/>
      <c r="C50" s="34"/>
      <c r="D50" s="34"/>
      <c r="E50" s="33"/>
      <c r="F50" s="33"/>
      <c r="G50" s="33"/>
    </row>
    <row r="51" spans="1:7" ht="15.75">
      <c r="A51" s="54"/>
      <c r="B51" s="34"/>
      <c r="C51" s="34"/>
      <c r="D51" s="34"/>
      <c r="E51" s="33"/>
      <c r="F51" s="33"/>
      <c r="G51" s="33"/>
    </row>
  </sheetData>
  <sheetProtection sheet="1" objects="1" scenarios="1"/>
  <mergeCells count="6">
    <mergeCell ref="A46:D46"/>
    <mergeCell ref="B1:C1"/>
    <mergeCell ref="B2:C2"/>
    <mergeCell ref="A6:D6"/>
    <mergeCell ref="A7:D7"/>
    <mergeCell ref="C4:D4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22">
      <selection activeCell="B40" sqref="B40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14" width="8.88671875" style="35" customWidth="1"/>
    <col min="15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14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>
      <c r="A4" s="279" t="str">
        <f>'Acquittal Summary'!B15</f>
        <v>Project Name</v>
      </c>
      <c r="B4" s="276"/>
      <c r="C4" s="277" t="str">
        <f>'Acquittal Summary'!A15</f>
        <v>2011-12-FM-</v>
      </c>
      <c r="D4" s="278"/>
      <c r="K4" s="31"/>
      <c r="L4" s="31"/>
      <c r="M4" s="31"/>
      <c r="N4" s="31"/>
    </row>
    <row r="5" spans="1:14" s="34" customFormat="1" ht="5.2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>
      <c r="A6" s="275" t="s">
        <v>85</v>
      </c>
      <c r="B6" s="275"/>
      <c r="C6" s="275"/>
      <c r="D6" s="275"/>
      <c r="K6" s="31"/>
      <c r="L6" s="31"/>
      <c r="M6" s="31"/>
      <c r="N6" s="31"/>
    </row>
    <row r="7" spans="1:14" ht="15.75">
      <c r="A7" s="275" t="s">
        <v>102</v>
      </c>
      <c r="B7" s="275"/>
      <c r="C7" s="275"/>
      <c r="D7" s="275"/>
      <c r="K7" s="31"/>
      <c r="L7" s="31"/>
      <c r="M7" s="31"/>
      <c r="N7" s="31"/>
    </row>
    <row r="8" spans="1:14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14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s="38" customFormat="1" ht="15.75" customHeight="1">
      <c r="A11" s="90">
        <v>1</v>
      </c>
      <c r="B11" s="1" t="s">
        <v>49</v>
      </c>
      <c r="C11" s="61">
        <v>0</v>
      </c>
      <c r="D11" s="61">
        <v>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14" s="38" customFormat="1" ht="15.75" customHeight="1">
      <c r="A16" s="14"/>
      <c r="B16" s="8"/>
      <c r="C16" s="9"/>
      <c r="D16" s="9"/>
      <c r="E16" s="58"/>
      <c r="F16" s="58"/>
      <c r="G16" s="58"/>
      <c r="H16" s="37"/>
      <c r="I16" s="37"/>
      <c r="J16" s="37"/>
      <c r="K16" s="37"/>
      <c r="L16" s="37"/>
      <c r="M16" s="37"/>
      <c r="N16" s="37"/>
    </row>
    <row r="17" spans="1:14" s="38" customFormat="1" ht="15.75" customHeight="1">
      <c r="A17" s="14"/>
      <c r="B17" s="8"/>
      <c r="C17" s="9"/>
      <c r="D17" s="9"/>
      <c r="E17" s="58"/>
      <c r="F17" s="58"/>
      <c r="G17" s="58"/>
      <c r="H17" s="37"/>
      <c r="I17" s="37"/>
      <c r="J17" s="37"/>
      <c r="K17" s="37"/>
      <c r="L17" s="37"/>
      <c r="M17" s="37"/>
      <c r="N17" s="37"/>
    </row>
    <row r="18" spans="1:14" s="38" customFormat="1" ht="15.75" customHeight="1">
      <c r="A18" s="14"/>
      <c r="B18" s="8"/>
      <c r="C18" s="9"/>
      <c r="D18" s="9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s="38" customFormat="1" ht="3.75" customHeight="1">
      <c r="A19" s="14"/>
      <c r="B19" s="8"/>
      <c r="C19" s="10"/>
      <c r="D19" s="10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</row>
    <row r="20" spans="1:14" s="38" customFormat="1" ht="15.75" customHeight="1">
      <c r="A20" s="14"/>
      <c r="B20" s="97" t="s">
        <v>32</v>
      </c>
      <c r="C20" s="98">
        <f>SUM(C11:C19)</f>
        <v>0</v>
      </c>
      <c r="D20" s="98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</row>
    <row r="21" spans="1:14" s="38" customFormat="1" ht="15.75" customHeight="1">
      <c r="A21" s="14"/>
      <c r="B21" s="74"/>
      <c r="C21" s="75"/>
      <c r="D21" s="75"/>
      <c r="E21" s="11"/>
      <c r="F21" s="11"/>
      <c r="G21" s="37"/>
      <c r="H21" s="37"/>
      <c r="I21" s="37"/>
      <c r="J21" s="37"/>
      <c r="K21" s="37"/>
      <c r="L21" s="37"/>
      <c r="M21" s="37"/>
      <c r="N21" s="37"/>
    </row>
    <row r="22" spans="1:14" s="38" customFormat="1" ht="15.75" customHeight="1">
      <c r="A22" s="14"/>
      <c r="B22" s="8" t="s">
        <v>45</v>
      </c>
      <c r="C22" s="76"/>
      <c r="D22" s="77">
        <v>0</v>
      </c>
      <c r="E22" s="12"/>
      <c r="F22" s="12"/>
      <c r="G22" s="37"/>
      <c r="H22" s="37"/>
      <c r="I22" s="37"/>
      <c r="J22" s="37"/>
      <c r="K22" s="37"/>
      <c r="L22" s="37"/>
      <c r="M22" s="37"/>
      <c r="N22" s="37"/>
    </row>
    <row r="23" spans="1:14" s="38" customFormat="1" ht="15.75" customHeight="1">
      <c r="A23" s="14"/>
      <c r="B23" s="4"/>
      <c r="C23" s="5"/>
      <c r="D23" s="6"/>
      <c r="E23" s="11"/>
      <c r="F23" s="11"/>
      <c r="G23" s="37"/>
      <c r="H23" s="37"/>
      <c r="I23" s="37"/>
      <c r="J23" s="37"/>
      <c r="K23" s="37"/>
      <c r="L23" s="37"/>
      <c r="M23" s="37"/>
      <c r="N23" s="37"/>
    </row>
    <row r="24" spans="1:14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</row>
    <row r="25" spans="1:14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</row>
    <row r="26" spans="1:14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</row>
    <row r="27" spans="1:14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</row>
    <row r="28" spans="1:14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</row>
    <row r="29" spans="1:14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</row>
    <row r="30" spans="1:14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</row>
    <row r="31" spans="1:14" s="38" customFormat="1" ht="15.75" customHeight="1">
      <c r="A31" s="14"/>
      <c r="B31" s="4"/>
      <c r="C31" s="5"/>
      <c r="D31" s="6"/>
      <c r="E31" s="11"/>
      <c r="F31" s="11"/>
      <c r="G31" s="37"/>
      <c r="H31" s="37"/>
      <c r="I31" s="37"/>
      <c r="J31" s="37"/>
      <c r="K31" s="37"/>
      <c r="L31" s="37"/>
      <c r="M31" s="37"/>
      <c r="N31" s="37"/>
    </row>
    <row r="32" spans="1:14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</row>
    <row r="33" spans="1:14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</row>
    <row r="34" spans="1:14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</row>
    <row r="35" spans="1:14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</row>
    <row r="36" spans="1:14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</row>
    <row r="37" spans="1:14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</row>
    <row r="38" spans="1:14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</row>
    <row r="39" spans="1:14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</row>
    <row r="40" spans="1:14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</row>
    <row r="41" spans="1:14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</row>
    <row r="42" spans="1:14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</row>
    <row r="43" spans="1:14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</row>
    <row r="44" spans="1:14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A46:D46"/>
    <mergeCell ref="B1:C1"/>
    <mergeCell ref="B2:C2"/>
    <mergeCell ref="A6:D6"/>
    <mergeCell ref="A7:D7"/>
    <mergeCell ref="C4:D4"/>
    <mergeCell ref="A4:B4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G23">
      <selection activeCell="A46" activeCellId="15" sqref="A1:D10 A11 A12 A13 A14 A15 B20 C20 D20 B24 C24 D24 B44 C44 D44 A46:D46"/>
    </sheetView>
  </sheetViews>
  <sheetFormatPr defaultColWidth="8.88671875" defaultRowHeight="15"/>
  <cols>
    <col min="1" max="1" width="6.10546875" style="57" customWidth="1"/>
    <col min="2" max="2" width="51.77734375" style="31" customWidth="1"/>
    <col min="3" max="3" width="11.77734375" style="31" customWidth="1"/>
    <col min="4" max="4" width="13.6640625" style="31" customWidth="1"/>
    <col min="5" max="6" width="13.6640625" style="35" customWidth="1"/>
    <col min="7" max="7" width="10.99609375" style="35" bestFit="1" customWidth="1"/>
    <col min="8" max="20" width="8.88671875" style="35" customWidth="1"/>
    <col min="21" max="16384" width="8.88671875" style="31" customWidth="1"/>
  </cols>
  <sheetData>
    <row r="1" spans="1:6" ht="15.75">
      <c r="A1" s="78"/>
      <c r="B1" s="271" t="str">
        <f>'Acq Page 1'!B5:J5</f>
        <v>Organisation Name</v>
      </c>
      <c r="C1" s="271"/>
      <c r="D1" s="79"/>
      <c r="E1" s="62"/>
      <c r="F1" s="62"/>
    </row>
    <row r="2" spans="1:6" ht="15.75">
      <c r="A2" s="78"/>
      <c r="B2" s="272" t="str">
        <f>'Acq Page 1'!B6:J6</f>
        <v>Floodplain Risk Management Plans &amp; Flood Mitigation Works</v>
      </c>
      <c r="C2" s="272"/>
      <c r="D2" s="79"/>
      <c r="E2" s="62"/>
      <c r="F2" s="62"/>
    </row>
    <row r="3" spans="1:20" s="34" customFormat="1" ht="5.25" customHeight="1">
      <c r="A3" s="80"/>
      <c r="B3" s="80"/>
      <c r="C3" s="80"/>
      <c r="D3" s="8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s="34" customFormat="1" ht="21" customHeight="1">
      <c r="A4" s="280" t="str">
        <f>'Acquittal Summary'!B16</f>
        <v>Project Name</v>
      </c>
      <c r="B4" s="276"/>
      <c r="C4" s="277" t="str">
        <f>'Acquittal Summary'!A16</f>
        <v>2011-12-FM-</v>
      </c>
      <c r="D4" s="278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s="34" customFormat="1" ht="7.5" customHeight="1">
      <c r="A5" s="80"/>
      <c r="B5" s="80"/>
      <c r="C5" s="80"/>
      <c r="D5" s="80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>
      <c r="A6" s="275" t="s">
        <v>84</v>
      </c>
      <c r="B6" s="275"/>
      <c r="C6" s="275"/>
      <c r="D6" s="275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275" t="s">
        <v>102</v>
      </c>
      <c r="B7" s="275"/>
      <c r="C7" s="275"/>
      <c r="D7" s="275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34" customFormat="1" ht="5.25" customHeight="1">
      <c r="A8" s="80"/>
      <c r="B8" s="80"/>
      <c r="C8" s="80"/>
      <c r="D8" s="80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75" customHeight="1">
      <c r="A9" s="84" t="s">
        <v>25</v>
      </c>
      <c r="B9" s="85" t="s">
        <v>26</v>
      </c>
      <c r="C9" s="84" t="s">
        <v>46</v>
      </c>
      <c r="D9" s="84" t="s">
        <v>88</v>
      </c>
      <c r="E9" s="36"/>
      <c r="F9" s="36"/>
      <c r="G9" s="36"/>
      <c r="H9" s="36"/>
      <c r="I9" s="36"/>
    </row>
    <row r="10" spans="1:20" s="38" customFormat="1" ht="15.75" customHeight="1">
      <c r="A10" s="86"/>
      <c r="B10" s="87" t="s">
        <v>31</v>
      </c>
      <c r="C10" s="88"/>
      <c r="D10" s="8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15.75" customHeight="1">
      <c r="A11" s="90">
        <v>1</v>
      </c>
      <c r="B11" s="1" t="s">
        <v>49</v>
      </c>
      <c r="C11" s="61">
        <v>0</v>
      </c>
      <c r="D11" s="64">
        <v>0</v>
      </c>
      <c r="E11" s="65"/>
      <c r="F11" s="65"/>
      <c r="G11" s="58"/>
      <c r="H11" s="37"/>
      <c r="I11" s="37"/>
      <c r="J11" s="37"/>
      <c r="K11" s="66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customHeight="1">
      <c r="A12" s="90">
        <v>2</v>
      </c>
      <c r="B12" s="1" t="s">
        <v>50</v>
      </c>
      <c r="C12" s="61">
        <v>0</v>
      </c>
      <c r="D12" s="61">
        <v>0</v>
      </c>
      <c r="E12" s="58"/>
      <c r="F12" s="58"/>
      <c r="G12" s="58"/>
      <c r="H12" s="37"/>
      <c r="I12" s="37"/>
      <c r="J12" s="37"/>
      <c r="K12" s="66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customHeight="1">
      <c r="A13" s="90">
        <v>3</v>
      </c>
      <c r="B13" s="1" t="s">
        <v>51</v>
      </c>
      <c r="C13" s="61">
        <v>0</v>
      </c>
      <c r="D13" s="61">
        <v>0</v>
      </c>
      <c r="E13" s="58"/>
      <c r="F13" s="58"/>
      <c r="G13" s="58"/>
      <c r="H13" s="37"/>
      <c r="I13" s="37"/>
      <c r="J13" s="37"/>
      <c r="K13" s="66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customHeight="1">
      <c r="A14" s="90">
        <v>4</v>
      </c>
      <c r="B14" s="1" t="s">
        <v>52</v>
      </c>
      <c r="C14" s="61">
        <v>0</v>
      </c>
      <c r="D14" s="61">
        <v>0</v>
      </c>
      <c r="E14" s="58"/>
      <c r="F14" s="58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10" s="38" customFormat="1" ht="15.75" customHeight="1">
      <c r="A15" s="90">
        <v>5</v>
      </c>
      <c r="B15" s="1" t="s">
        <v>54</v>
      </c>
      <c r="C15" s="61">
        <v>0</v>
      </c>
      <c r="D15" s="61">
        <v>0</v>
      </c>
      <c r="E15" s="37"/>
      <c r="F15" s="37"/>
      <c r="G15" s="37"/>
      <c r="H15" s="58"/>
      <c r="I15" s="37"/>
      <c r="J15" s="37"/>
    </row>
    <row r="16" spans="1:20" s="38" customFormat="1" ht="15.75" customHeight="1">
      <c r="A16" s="14"/>
      <c r="B16" s="1"/>
      <c r="C16" s="2"/>
      <c r="D16" s="2"/>
      <c r="E16" s="37"/>
      <c r="F16" s="37"/>
      <c r="G16" s="37"/>
      <c r="H16" s="37"/>
      <c r="I16" s="58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8" customFormat="1" ht="15.75" customHeight="1">
      <c r="A17" s="14"/>
      <c r="B17" s="1"/>
      <c r="C17" s="2"/>
      <c r="D17" s="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8" customFormat="1" ht="15.75" customHeight="1">
      <c r="A18" s="14"/>
      <c r="B18" s="1"/>
      <c r="C18" s="2"/>
      <c r="D18" s="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8" customFormat="1" ht="3.75" customHeight="1">
      <c r="A19" s="14"/>
      <c r="B19" s="1"/>
      <c r="C19" s="3"/>
      <c r="D19" s="3"/>
      <c r="E19" s="37"/>
      <c r="F19" s="59" t="e">
        <f>#REF!</f>
        <v>#REF!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8" customFormat="1" ht="15.75" customHeight="1">
      <c r="A20" s="14"/>
      <c r="B20" s="92" t="s">
        <v>32</v>
      </c>
      <c r="C20" s="91">
        <f>SUM(C11:C19)</f>
        <v>0</v>
      </c>
      <c r="D20" s="91">
        <f>SUM(D11:D19)</f>
        <v>0</v>
      </c>
      <c r="E20" s="58"/>
      <c r="F20" s="58"/>
      <c r="G20" s="5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8" customFormat="1" ht="15.75" customHeight="1">
      <c r="A21" s="14"/>
      <c r="B21" s="4"/>
      <c r="C21" s="5"/>
      <c r="D21" s="5"/>
      <c r="E21" s="58"/>
      <c r="F21" s="1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8" customFormat="1" ht="15.75" customHeight="1">
      <c r="A22" s="14"/>
      <c r="B22" s="1" t="s">
        <v>45</v>
      </c>
      <c r="C22" s="72"/>
      <c r="D22" s="73">
        <v>0</v>
      </c>
      <c r="E22" s="58"/>
      <c r="F22" s="1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8" customFormat="1" ht="15.75" customHeight="1">
      <c r="A23" s="14"/>
      <c r="B23" s="4"/>
      <c r="C23" s="5"/>
      <c r="D23" s="6"/>
      <c r="E23" s="58"/>
      <c r="F23" s="1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5.75" customHeight="1">
      <c r="A24" s="14"/>
      <c r="B24" s="92" t="s">
        <v>33</v>
      </c>
      <c r="C24" s="93"/>
      <c r="D24" s="91">
        <f>D20-D22</f>
        <v>0</v>
      </c>
      <c r="E24" s="12"/>
      <c r="F24" s="1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8" customFormat="1" ht="15.75" customHeight="1">
      <c r="A25" s="14"/>
      <c r="B25" s="4"/>
      <c r="C25" s="5"/>
      <c r="D25" s="6"/>
      <c r="E25" s="11"/>
      <c r="F25" s="11"/>
      <c r="G25" s="37"/>
      <c r="H25" s="37"/>
      <c r="I25" s="5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8" customFormat="1" ht="15.75" customHeight="1">
      <c r="A26" s="14"/>
      <c r="B26" s="4"/>
      <c r="C26" s="5"/>
      <c r="D26" s="6"/>
      <c r="E26" s="11"/>
      <c r="F26" s="1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8" customFormat="1" ht="15.75" customHeight="1">
      <c r="A27" s="14"/>
      <c r="B27" s="4"/>
      <c r="C27" s="5"/>
      <c r="D27" s="6"/>
      <c r="E27" s="11"/>
      <c r="F27" s="1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8" customFormat="1" ht="15.75" customHeight="1">
      <c r="A28" s="14"/>
      <c r="B28" s="4"/>
      <c r="C28" s="5"/>
      <c r="D28" s="6"/>
      <c r="E28" s="11"/>
      <c r="F28" s="1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8" customFormat="1" ht="15.75" customHeight="1">
      <c r="A29" s="14"/>
      <c r="B29" s="4"/>
      <c r="C29" s="5"/>
      <c r="D29" s="6"/>
      <c r="E29" s="11"/>
      <c r="F29" s="1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8" customFormat="1" ht="15.75" customHeight="1">
      <c r="A30" s="14"/>
      <c r="B30" s="4"/>
      <c r="C30" s="5"/>
      <c r="D30" s="6"/>
      <c r="E30" s="11"/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8" customFormat="1" ht="15.75" customHeight="1">
      <c r="A31" s="14"/>
      <c r="B31" s="4"/>
      <c r="C31" s="5"/>
      <c r="D31" s="7"/>
      <c r="E31" s="13"/>
      <c r="F31" s="1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8" customFormat="1" ht="15.75" customHeight="1">
      <c r="A32" s="14"/>
      <c r="B32" s="4"/>
      <c r="C32" s="5"/>
      <c r="D32" s="6"/>
      <c r="E32" s="11"/>
      <c r="F32" s="1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8" customFormat="1" ht="15.75" customHeight="1">
      <c r="A33" s="14"/>
      <c r="B33" s="4"/>
      <c r="C33" s="5"/>
      <c r="D33" s="6"/>
      <c r="E33" s="11"/>
      <c r="F33" s="1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8" customFormat="1" ht="15.75" customHeight="1">
      <c r="A34" s="14"/>
      <c r="B34" s="4"/>
      <c r="C34" s="5"/>
      <c r="D34" s="6"/>
      <c r="E34" s="11"/>
      <c r="F34" s="1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8" customFormat="1" ht="15.75" customHeight="1">
      <c r="A35" s="14"/>
      <c r="B35" s="4"/>
      <c r="C35" s="5"/>
      <c r="D35" s="6"/>
      <c r="E35" s="11"/>
      <c r="F35" s="1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8" customFormat="1" ht="15.75" customHeight="1">
      <c r="A36" s="14"/>
      <c r="B36" s="4"/>
      <c r="C36" s="5"/>
      <c r="D36" s="6"/>
      <c r="E36" s="11"/>
      <c r="F36" s="1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8" customFormat="1" ht="15.75" customHeight="1">
      <c r="A37" s="14"/>
      <c r="B37" s="4"/>
      <c r="C37" s="5"/>
      <c r="D37" s="6"/>
      <c r="E37" s="11"/>
      <c r="F37" s="1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8" customFormat="1" ht="15.75" customHeight="1">
      <c r="A38" s="14"/>
      <c r="B38" s="4"/>
      <c r="C38" s="5"/>
      <c r="D38" s="6"/>
      <c r="E38" s="11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8" customFormat="1" ht="15.75" customHeight="1">
      <c r="A39" s="14"/>
      <c r="B39" s="4"/>
      <c r="C39" s="5"/>
      <c r="D39" s="6"/>
      <c r="E39" s="11"/>
      <c r="F39" s="1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8" customFormat="1" ht="15.75" customHeight="1">
      <c r="A40" s="14"/>
      <c r="B40" s="4"/>
      <c r="C40" s="5"/>
      <c r="D40" s="6"/>
      <c r="E40" s="11"/>
      <c r="F40" s="1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8" customFormat="1" ht="15.75" customHeight="1">
      <c r="A41" s="14"/>
      <c r="B41" s="4"/>
      <c r="C41" s="5"/>
      <c r="D41" s="6"/>
      <c r="E41" s="11"/>
      <c r="F41" s="1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8" customFormat="1" ht="15.75" customHeight="1">
      <c r="A42" s="14"/>
      <c r="B42" s="4"/>
      <c r="C42" s="5"/>
      <c r="D42" s="6"/>
      <c r="E42" s="11"/>
      <c r="F42" s="1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8" customFormat="1" ht="15.75" customHeight="1">
      <c r="A43" s="14"/>
      <c r="B43" s="4"/>
      <c r="C43" s="5"/>
      <c r="D43" s="6"/>
      <c r="E43" s="11"/>
      <c r="F43" s="1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3" customFormat="1" ht="15.75" customHeight="1">
      <c r="A44" s="26"/>
      <c r="B44" s="108" t="s">
        <v>27</v>
      </c>
      <c r="C44" s="109"/>
      <c r="D44" s="107">
        <f>D24</f>
        <v>0</v>
      </c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" ht="5.25" customHeight="1">
      <c r="A45" s="44"/>
      <c r="B45" s="45"/>
      <c r="C45" s="46"/>
      <c r="D45" s="47"/>
      <c r="E45" s="67"/>
      <c r="F45" s="67"/>
    </row>
    <row r="46" spans="1:6" ht="15.75">
      <c r="A46" s="273" t="s">
        <v>103</v>
      </c>
      <c r="B46" s="276"/>
      <c r="C46" s="276"/>
      <c r="D46" s="276"/>
      <c r="E46" s="68"/>
      <c r="F46" s="68"/>
    </row>
    <row r="47" spans="1:6" ht="15.75">
      <c r="A47" s="48"/>
      <c r="B47" s="49"/>
      <c r="C47" s="50"/>
      <c r="D47" s="49"/>
      <c r="E47" s="69"/>
      <c r="F47" s="69"/>
    </row>
    <row r="48" spans="1:6" ht="19.5" customHeight="1">
      <c r="A48" s="51"/>
      <c r="B48" s="52"/>
      <c r="C48" s="53"/>
      <c r="D48" s="53"/>
      <c r="E48" s="70"/>
      <c r="F48" s="70"/>
    </row>
    <row r="49" spans="1:6" ht="19.5" customHeight="1">
      <c r="A49" s="54"/>
      <c r="B49" s="34"/>
      <c r="C49" s="34"/>
      <c r="D49" s="34"/>
      <c r="E49" s="33"/>
      <c r="F49" s="33"/>
    </row>
    <row r="50" spans="1:6" ht="15.75">
      <c r="A50" s="55"/>
      <c r="B50" s="56"/>
      <c r="C50" s="34"/>
      <c r="D50" s="34"/>
      <c r="E50" s="33"/>
      <c r="F50" s="33"/>
    </row>
    <row r="51" spans="1:6" ht="15.75">
      <c r="A51" s="54"/>
      <c r="B51" s="34"/>
      <c r="C51" s="34"/>
      <c r="D51" s="34"/>
      <c r="E51" s="33"/>
      <c r="F51" s="33"/>
    </row>
  </sheetData>
  <sheetProtection sheet="1" objects="1" scenarios="1"/>
  <mergeCells count="7">
    <mergeCell ref="B1:C1"/>
    <mergeCell ref="B2:C2"/>
    <mergeCell ref="A46:D46"/>
    <mergeCell ref="A6:D6"/>
    <mergeCell ref="A7:D7"/>
    <mergeCell ref="A4:B4"/>
    <mergeCell ref="C4:D4"/>
  </mergeCells>
  <printOptions horizontalCentered="1" vertic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6" r:id="rId1"/>
  <headerFooter alignWithMargins="0">
    <oddFooter>&amp;L&amp;"Times New Roman,Regular"&amp;8Expenditure Certificate&amp;R&amp;"Times New Roman,Regular"&amp;8Page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Acquittal Certificate template for 2011-12 Flood grants</dc:title>
  <dc:subject/>
  <dc:creator>Office of Environment and Heritage</dc:creator>
  <cp:keywords/>
  <dc:description/>
  <cp:lastModifiedBy>Erica Lau</cp:lastModifiedBy>
  <cp:lastPrinted>2011-07-27T04:16:11Z</cp:lastPrinted>
  <dcterms:created xsi:type="dcterms:W3CDTF">2000-06-23T03:15:46Z</dcterms:created>
  <dcterms:modified xsi:type="dcterms:W3CDTF">2012-05-01T04:50:31Z</dcterms:modified>
  <cp:category/>
  <cp:version/>
  <cp:contentType/>
  <cp:contentStatus/>
</cp:coreProperties>
</file>