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alliforda\Desktop\Working folder\"/>
    </mc:Choice>
  </mc:AlternateContent>
  <xr:revisionPtr revIDLastSave="0" documentId="13_ncr:1_{EC0F1888-7B25-41E5-8308-9C0DC3DAF970}" xr6:coauthVersionLast="44" xr6:coauthVersionMax="44" xr10:uidLastSave="{00000000-0000-0000-0000-000000000000}"/>
  <bookViews>
    <workbookView xWindow="0" yWindow="0" windowWidth="22350" windowHeight="15600" xr2:uid="{00000000-000D-0000-FFFF-FFFF00000000}"/>
  </bookViews>
  <sheets>
    <sheet name="Workplan" sheetId="1" r:id="rId1"/>
  </sheets>
  <definedNames>
    <definedName name="APP_ID">Workplan!$D$1</definedName>
    <definedName name="P_BUDGET_ACT_ACTIVITIES">Workplan!$C$83</definedName>
    <definedName name="P_BUDGET_ACT_DESC">Workplan!$D$83</definedName>
    <definedName name="P_BUDGET_ACT_NO">Workplan!$B$83</definedName>
    <definedName name="P_BUDGET_CASH_CONTR">Workplan!$G$83</definedName>
    <definedName name="P_BUDGET_CASH_CONTR_TOTAL_SECT">Workplan!$G$84</definedName>
    <definedName name="P_BUDGET_CASH_CONTR_WHOLE_TOTAL">Workplan!$G$48</definedName>
    <definedName name="P_BUDGET_GRANT_CONTR">Workplan!$H$83</definedName>
    <definedName name="P_BUDGET_GRANT_CONTR_TOTAL_SECT">Workplan!$H$84</definedName>
    <definedName name="P_BUDGET_GRANT_CONTR_WHOLE_TOTAL">Workplan!$H$48</definedName>
    <definedName name="P_BUDGET_MILESTONE">Workplan!$B$81</definedName>
    <definedName name="P_BUDGET_NO">Workplan!$A$81</definedName>
    <definedName name="P_BUDGET_PARTNER_CONTR">Workplan!$F$83</definedName>
    <definedName name="P_BUDGET_PARTNER_CONTR_TOTAL_SECT">Workplan!$F$84</definedName>
    <definedName name="P_BUDGET_PARTNER_CONTR_WHOLE_TOTAL">Workplan!$F$48</definedName>
    <definedName name="P_BUDGET_SELECTED_RATIO">Workplan!$D$47</definedName>
    <definedName name="P_BUDGET_TOTAL_CONTR">Workplan!$E$83</definedName>
    <definedName name="P_BUDGET_TOTAL_CONTR_TOTAL_SECT">Workplan!$E$84</definedName>
    <definedName name="P_BUDGET_TOTAL_CONTR_WHOLE_TOTAL">Workplan!$E$48</definedName>
    <definedName name="P_MEASURE_ACT">Workplan!$C$43</definedName>
    <definedName name="P_MEASURE_ACT_EXPECTED_OUTPUT">Workplan!#REF!</definedName>
    <definedName name="P_MEASURE_ACT_MEASURE">Workplan!#REF!</definedName>
    <definedName name="P_MEASURE_ACT_NO">Workplan!$B$43</definedName>
    <definedName name="P_MEASURE_ACT_TYPE">Workplan!$D$43</definedName>
    <definedName name="P_MEASURE_ACT_UNIT">Workplan!#REF!</definedName>
    <definedName name="P_MEASURE_MILESTONE">Workplan!$B$41</definedName>
    <definedName name="P_MEASURE_NO">Workplan!$A$41</definedName>
    <definedName name="P_OUTCOME">Workplan!$B$6</definedName>
    <definedName name="P_OUTCOME_DESC">Workplan!$C$6</definedName>
    <definedName name="P_OUTCOME_NO">Workplan!$A$6</definedName>
    <definedName name="P_SCHEDULE_ACT_ACT" localSheetId="0">Workplan!$C$4</definedName>
    <definedName name="P_SCHEDULE_ACT_ACT">Workplan!$C$38</definedName>
    <definedName name="P_SCHEDULE_ACT_ACT_TYPE" localSheetId="0">Workplan!$D$4</definedName>
    <definedName name="P_SCHEDULE_ACT_ACT_TYPE">Workplan!$D$34</definedName>
    <definedName name="P_SCHEDULE_ACT_FINISH" localSheetId="0">Workplan!$F$4</definedName>
    <definedName name="P_SCHEDULE_ACT_FINISH">Workplan!$F$38</definedName>
    <definedName name="P_SCHEDULE_ACT_NO" localSheetId="0">Workplan!$B$4</definedName>
    <definedName name="P_SCHEDULE_ACT_NO">Workplan!$B$38</definedName>
    <definedName name="P_SCHEDULE_ACT_START" localSheetId="0">Workplan!$E$4</definedName>
    <definedName name="P_SCHEDULE_ACT_START">Workplan!$E$38</definedName>
    <definedName name="P_SCHEDULE_FINISH" localSheetId="0">Workplan!$D$2</definedName>
    <definedName name="P_SCHEDULE_FINISH">Workplan!$D$36</definedName>
    <definedName name="P_SCHEDULE_MILESTONE" localSheetId="0">Workplan!$B$2</definedName>
    <definedName name="P_SCHEDULE_MILESTONE">Workplan!$B$36</definedName>
    <definedName name="P_SCHEDULE_MILESTONE_RPT" localSheetId="0">Workplan!$1:$4</definedName>
    <definedName name="P_SCHEDULE_NO" localSheetId="0">Workplan!$A$2</definedName>
    <definedName name="P_SCHEDULE_NO">Workplan!$A$36</definedName>
    <definedName name="P_SCHEDULE_OUTCOME_IDS" localSheetId="0">Workplan!$E$2</definedName>
    <definedName name="P_SCHEDULE_OUTCOME_IDS">Workplan!$E$36</definedName>
    <definedName name="P_SCHEDULE_START" localSheetId="0">Workplan!$C$2</definedName>
    <definedName name="P_SCHEDULE_START">Workplan!$C$36</definedName>
    <definedName name="_xlnm.Print_Area" localSheetId="0">Workplan!$A$1:$I$84</definedName>
    <definedName name="PROJECT_TITLE">Workplan!$F$1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" l="1"/>
  <c r="G79" i="1"/>
  <c r="H79" i="1"/>
  <c r="H48" i="1" s="1"/>
  <c r="H71" i="1"/>
  <c r="G71" i="1"/>
  <c r="E71" i="1"/>
  <c r="F48" i="1"/>
  <c r="E48" i="1"/>
  <c r="H63" i="1"/>
  <c r="G63" i="1"/>
  <c r="G48" i="1" s="1"/>
</calcChain>
</file>

<file path=xl/sharedStrings.xml><?xml version="1.0" encoding="utf-8"?>
<sst xmlns="http://schemas.openxmlformats.org/spreadsheetml/2006/main" count="193" uniqueCount="61">
  <si>
    <t>Workplan</t>
  </si>
  <si>
    <t>Application Identifier:</t>
  </si>
  <si>
    <t>Project Title:</t>
  </si>
  <si>
    <t>Project Outcomes</t>
  </si>
  <si>
    <t>No.</t>
  </si>
  <si>
    <t>Outcome</t>
  </si>
  <si>
    <t>Description</t>
  </si>
  <si>
    <t>Community engagement and awareness</t>
  </si>
  <si>
    <t>Project Schedule</t>
  </si>
  <si>
    <t>Milestone</t>
  </si>
  <si>
    <t>Start</t>
  </si>
  <si>
    <t>Finish</t>
  </si>
  <si>
    <t>Outcome IDs</t>
  </si>
  <si>
    <t>Activities</t>
  </si>
  <si>
    <t>Activity Type</t>
  </si>
  <si>
    <t>Scoping impact / identifying the risk</t>
  </si>
  <si>
    <t>Project Measures</t>
  </si>
  <si>
    <t>Measure</t>
  </si>
  <si>
    <t>Expected Output</t>
  </si>
  <si>
    <t>Unit</t>
  </si>
  <si>
    <t>Number</t>
  </si>
  <si>
    <t>No</t>
  </si>
  <si>
    <t>Project Budget</t>
  </si>
  <si>
    <t>Selected Ratio:</t>
  </si>
  <si>
    <t>Whole Total:</t>
  </si>
  <si>
    <t>Total</t>
  </si>
  <si>
    <t>Partner Contribution</t>
  </si>
  <si>
    <t>Grantee Contribution</t>
  </si>
  <si>
    <t>Grant Contribution</t>
  </si>
  <si>
    <t>Total:</t>
  </si>
  <si>
    <t>2020/CEMP/00##</t>
  </si>
  <si>
    <t>Define project scope and engage consultant</t>
  </si>
  <si>
    <t>Inception meeting</t>
  </si>
  <si>
    <t>Draft Coastal Management Program</t>
  </si>
  <si>
    <t>Literature and information review.</t>
  </si>
  <si>
    <t>Coastal hazard assessment.</t>
  </si>
  <si>
    <t>Draft Emergency Action Sub-PlanCoastal ecosystem health assessment.</t>
  </si>
  <si>
    <t>Identify management options and select preferred options.</t>
  </si>
  <si>
    <t>Create implementation schedule.</t>
  </si>
  <si>
    <t>Draft Coastal Zone Management Plan.</t>
  </si>
  <si>
    <t>Consultation</t>
  </si>
  <si>
    <t>Circulate Draft Coastal Zone Management Plan to stakeholders for comment.</t>
  </si>
  <si>
    <t>Publicly exhibit Draft Coastal Zone Management Plan.</t>
  </si>
  <si>
    <t>Conduct community workshops.</t>
  </si>
  <si>
    <t>Present Draft Coastal Zone Management Plan to Councillors.</t>
  </si>
  <si>
    <t>Summary of changes required provided to consultant.</t>
  </si>
  <si>
    <t>Update Coastal Zone Management Plan in response to comments.</t>
  </si>
  <si>
    <t>Council approval of changes made by consultant.</t>
  </si>
  <si>
    <t>Final Coastal Zone Management Plan submitted to Council.</t>
  </si>
  <si>
    <t xml:space="preserve">Final acquittal </t>
  </si>
  <si>
    <t>Finalise Coastal Management Program</t>
  </si>
  <si>
    <t>Submit acquittal documents to DPIE</t>
  </si>
  <si>
    <t>Consulting and collaborating</t>
  </si>
  <si>
    <t>Properties covered by a floodplain risk management study and plan</t>
  </si>
  <si>
    <t>Estuaries covered by a Coastal Management Program</t>
  </si>
  <si>
    <t>Gaining the engagement of the community in managing coastal hazards</t>
  </si>
  <si>
    <t xml:space="preserve">Produce a CMP </t>
  </si>
  <si>
    <t>Produce a CMP to set the long-term strategy for the coordinated management of the coast, with a focus on achieving the objects and objectives of the Coastal Management Act 2016 (CM Act).</t>
  </si>
  <si>
    <t>1, 2</t>
  </si>
  <si>
    <t>Sample Coastal and Estuary Planning Workplan</t>
  </si>
  <si>
    <t xml:space="preserve">Final acquittal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</si>
</sst>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 tint="0.3499862666707357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C6D4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E7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2" tint="-0.49995422223578601"/>
      </bottom>
      <diagonal/>
    </border>
  </borders>
  <cellStyleXfs count="9">
    <xf numFmtId="0" fontId="0" fillId="0" borderId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Protection="0">
      <alignment horizontal="left" vertical="center"/>
    </xf>
    <xf numFmtId="0" fontId="3" fillId="3" borderId="0" applyNumberFormat="0" applyProtection="0">
      <alignment horizontal="left" vertical="center"/>
    </xf>
    <xf numFmtId="0" fontId="6" fillId="0" borderId="0" applyNumberFormat="0" applyAlignment="0" applyProtection="0"/>
  </cellStyleXfs>
  <cellXfs count="43">
    <xf numFmtId="0" fontId="0" fillId="0" borderId="0" xfId="0"/>
    <xf numFmtId="0" fontId="2" fillId="2" borderId="0" xfId="6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8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2" fillId="2" borderId="0" xfId="6" applyAlignment="1">
      <alignment horizontal="right" vertical="center" wrapText="1"/>
    </xf>
    <xf numFmtId="0" fontId="3" fillId="0" borderId="0" xfId="7" applyFill="1" applyAlignment="1">
      <alignment horizontal="left" vertical="center" wrapText="1"/>
    </xf>
    <xf numFmtId="0" fontId="0" fillId="0" borderId="0" xfId="0" applyFill="1" applyAlignment="1">
      <alignment wrapText="1"/>
    </xf>
    <xf numFmtId="165" fontId="5" fillId="0" borderId="0" xfId="0" applyNumberFormat="1" applyFont="1" applyAlignment="1">
      <alignment wrapText="1"/>
    </xf>
    <xf numFmtId="0" fontId="6" fillId="0" borderId="0" xfId="8" applyAlignment="1">
      <alignment horizontal="right" wrapText="1"/>
    </xf>
    <xf numFmtId="165" fontId="4" fillId="0" borderId="0" xfId="0" applyNumberFormat="1" applyFont="1" applyAlignment="1">
      <alignment wrapText="1"/>
    </xf>
    <xf numFmtId="0" fontId="2" fillId="2" borderId="0" xfId="6" applyAlignment="1">
      <alignment horizontal="left" vertical="center"/>
    </xf>
    <xf numFmtId="0" fontId="3" fillId="3" borderId="0" xfId="7" applyFont="1" applyAlignment="1">
      <alignment horizontal="left" vertical="center" wrapText="1"/>
    </xf>
    <xf numFmtId="0" fontId="3" fillId="0" borderId="0" xfId="7" applyFont="1" applyFill="1" applyAlignment="1">
      <alignment horizontal="left" vertical="center" wrapText="1"/>
    </xf>
    <xf numFmtId="0" fontId="8" fillId="0" borderId="0" xfId="8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8" fillId="4" borderId="0" xfId="8" applyFont="1" applyFill="1" applyAlignment="1">
      <alignment wrapText="1"/>
    </xf>
    <xf numFmtId="0" fontId="8" fillId="4" borderId="0" xfId="8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8" applyFont="1" applyAlignment="1">
      <alignment horizontal="center" wrapText="1"/>
    </xf>
    <xf numFmtId="1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8" applyFont="1" applyBorder="1" applyAlignment="1">
      <alignment horizontal="right" wrapText="1"/>
    </xf>
    <xf numFmtId="165" fontId="8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165" fontId="10" fillId="0" borderId="0" xfId="0" applyNumberFormat="1" applyFont="1" applyFill="1" applyAlignment="1">
      <alignment wrapText="1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eading 1" xfId="6" xr:uid="{00000000-0005-0000-0000-000006000000}"/>
    <cellStyle name="Heading 2" xfId="7" xr:uid="{00000000-0005-0000-0000-000007000000}"/>
    <cellStyle name="Heading 3" xfId="8" xr:uid="{00000000-0005-0000-0000-000008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7311-52AC-48EE-8610-0157A01DBE55}">
  <dimension ref="A1:P89"/>
  <sheetViews>
    <sheetView tabSelected="1" topLeftCell="A34" zoomScale="70" zoomScaleNormal="70" workbookViewId="0">
      <selection activeCell="L21" sqref="L21"/>
    </sheetView>
  </sheetViews>
  <sheetFormatPr defaultColWidth="9.140625" defaultRowHeight="15" x14ac:dyDescent="0.25"/>
  <cols>
    <col min="1" max="1" width="21.85546875" style="2" bestFit="1" customWidth="1"/>
    <col min="2" max="2" width="35.7109375" style="2" customWidth="1"/>
    <col min="3" max="3" width="36.28515625" style="2" customWidth="1"/>
    <col min="4" max="4" width="35.7109375" style="2" customWidth="1"/>
    <col min="5" max="5" width="25.28515625" style="2" customWidth="1"/>
    <col min="6" max="6" width="25.7109375" style="2" customWidth="1"/>
    <col min="7" max="7" width="24.28515625" style="2" customWidth="1"/>
    <col min="8" max="8" width="22.5703125" style="2" customWidth="1"/>
    <col min="9" max="16384" width="9.140625" style="2"/>
  </cols>
  <sheetData>
    <row r="1" spans="1:16" ht="39.950000000000003" customHeight="1" x14ac:dyDescent="0.25">
      <c r="A1" s="1" t="s">
        <v>0</v>
      </c>
      <c r="B1" s="1"/>
      <c r="C1" s="1" t="s">
        <v>1</v>
      </c>
      <c r="D1" s="1" t="s">
        <v>30</v>
      </c>
      <c r="E1" s="6" t="s">
        <v>2</v>
      </c>
      <c r="F1" s="12" t="s">
        <v>59</v>
      </c>
      <c r="G1" s="12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25">
      <c r="A2" s="7"/>
    </row>
    <row r="3" spans="1:16" s="8" customFormat="1" ht="24.95" customHeight="1" x14ac:dyDescent="0.25">
      <c r="A3" s="13" t="s">
        <v>3</v>
      </c>
      <c r="B3" s="13"/>
      <c r="C3" s="13"/>
      <c r="D3" s="13"/>
      <c r="E3" s="13"/>
      <c r="F3" s="13"/>
      <c r="G3" s="14"/>
      <c r="H3" s="14"/>
      <c r="I3" s="7"/>
      <c r="J3" s="7"/>
      <c r="K3" s="7"/>
      <c r="L3" s="7"/>
      <c r="M3" s="7"/>
      <c r="N3" s="7"/>
      <c r="O3" s="7"/>
      <c r="P3" s="7"/>
    </row>
    <row r="4" spans="1:16" x14ac:dyDescent="0.25">
      <c r="A4" s="15" t="s">
        <v>4</v>
      </c>
      <c r="B4" s="15" t="s">
        <v>5</v>
      </c>
      <c r="C4" s="15" t="s">
        <v>6</v>
      </c>
      <c r="D4" s="16"/>
      <c r="E4" s="16"/>
      <c r="F4" s="16"/>
      <c r="G4" s="16"/>
      <c r="H4" s="16"/>
    </row>
    <row r="5" spans="1:16" ht="30" customHeight="1" x14ac:dyDescent="0.25">
      <c r="A5" s="17">
        <v>1</v>
      </c>
      <c r="B5" s="18" t="s">
        <v>56</v>
      </c>
      <c r="C5" s="19" t="s">
        <v>57</v>
      </c>
      <c r="D5" s="19"/>
      <c r="E5" s="19"/>
      <c r="F5" s="19"/>
      <c r="G5" s="16"/>
      <c r="H5" s="16"/>
    </row>
    <row r="6" spans="1:16" ht="28.5" x14ac:dyDescent="0.25">
      <c r="A6" s="17">
        <v>2</v>
      </c>
      <c r="B6" s="18" t="s">
        <v>7</v>
      </c>
      <c r="C6" s="19" t="s">
        <v>55</v>
      </c>
      <c r="D6" s="19"/>
      <c r="E6" s="19"/>
      <c r="F6" s="19"/>
      <c r="G6" s="16"/>
      <c r="H6" s="16"/>
    </row>
    <row r="7" spans="1:16" s="8" customFormat="1" ht="24.95" customHeight="1" x14ac:dyDescent="0.25">
      <c r="A7" s="13" t="s">
        <v>8</v>
      </c>
      <c r="B7" s="13"/>
      <c r="C7" s="13"/>
      <c r="D7" s="13"/>
      <c r="E7" s="13"/>
      <c r="F7" s="13"/>
      <c r="G7" s="14"/>
      <c r="H7" s="14"/>
      <c r="I7" s="7"/>
      <c r="J7" s="7"/>
      <c r="K7" s="7"/>
      <c r="L7" s="7"/>
      <c r="M7" s="7"/>
      <c r="N7" s="7"/>
      <c r="O7" s="7"/>
      <c r="P7" s="7"/>
    </row>
    <row r="8" spans="1:16" s="3" customFormat="1" x14ac:dyDescent="0.25">
      <c r="A8" s="20" t="s">
        <v>4</v>
      </c>
      <c r="B8" s="20" t="s">
        <v>9</v>
      </c>
      <c r="C8" s="20" t="s">
        <v>10</v>
      </c>
      <c r="D8" s="20" t="s">
        <v>11</v>
      </c>
      <c r="E8" s="21" t="s">
        <v>12</v>
      </c>
      <c r="F8" s="21"/>
      <c r="G8" s="15"/>
      <c r="H8" s="15"/>
    </row>
    <row r="9" spans="1:16" ht="28.5" x14ac:dyDescent="0.25">
      <c r="A9" s="22">
        <v>1</v>
      </c>
      <c r="B9" s="23" t="s">
        <v>31</v>
      </c>
      <c r="C9" s="24">
        <v>44151</v>
      </c>
      <c r="D9" s="24">
        <v>44284</v>
      </c>
      <c r="E9" s="25">
        <v>1</v>
      </c>
      <c r="F9" s="25"/>
      <c r="G9" s="16"/>
      <c r="H9" s="16"/>
    </row>
    <row r="10" spans="1:16" x14ac:dyDescent="0.25">
      <c r="A10" s="22"/>
      <c r="B10" s="15" t="s">
        <v>4</v>
      </c>
      <c r="C10" s="15" t="s">
        <v>13</v>
      </c>
      <c r="D10" s="15" t="s">
        <v>14</v>
      </c>
      <c r="E10" s="26" t="s">
        <v>10</v>
      </c>
      <c r="F10" s="26" t="s">
        <v>11</v>
      </c>
      <c r="G10" s="16"/>
      <c r="H10" s="16"/>
    </row>
    <row r="11" spans="1:16" ht="18" customHeight="1" x14ac:dyDescent="0.25">
      <c r="A11" s="22"/>
      <c r="B11" s="17">
        <v>1</v>
      </c>
      <c r="C11" s="23" t="s">
        <v>32</v>
      </c>
      <c r="D11" s="23" t="s">
        <v>15</v>
      </c>
      <c r="E11" s="27">
        <v>44151</v>
      </c>
      <c r="F11" s="27">
        <v>44254</v>
      </c>
      <c r="G11" s="16"/>
      <c r="H11" s="16"/>
    </row>
    <row r="12" spans="1:16" s="3" customFormat="1" x14ac:dyDescent="0.25">
      <c r="A12" s="20" t="s">
        <v>4</v>
      </c>
      <c r="B12" s="20" t="s">
        <v>9</v>
      </c>
      <c r="C12" s="20" t="s">
        <v>10</v>
      </c>
      <c r="D12" s="20" t="s">
        <v>11</v>
      </c>
      <c r="E12" s="21" t="s">
        <v>12</v>
      </c>
      <c r="F12" s="21"/>
      <c r="G12" s="15"/>
      <c r="H12" s="15"/>
    </row>
    <row r="13" spans="1:16" x14ac:dyDescent="0.25">
      <c r="A13" s="22">
        <v>2</v>
      </c>
      <c r="B13" s="23" t="s">
        <v>33</v>
      </c>
      <c r="C13" s="24">
        <v>44288</v>
      </c>
      <c r="D13" s="24">
        <v>44393</v>
      </c>
      <c r="E13" s="25">
        <v>1</v>
      </c>
      <c r="F13" s="25"/>
      <c r="G13" s="16"/>
      <c r="H13" s="16"/>
    </row>
    <row r="14" spans="1:16" x14ac:dyDescent="0.25">
      <c r="A14" s="22"/>
      <c r="B14" s="15" t="s">
        <v>4</v>
      </c>
      <c r="C14" s="15" t="s">
        <v>13</v>
      </c>
      <c r="D14" s="15" t="s">
        <v>14</v>
      </c>
      <c r="E14" s="26" t="s">
        <v>10</v>
      </c>
      <c r="F14" s="26" t="s">
        <v>11</v>
      </c>
      <c r="G14" s="16"/>
      <c r="H14" s="16"/>
    </row>
    <row r="15" spans="1:16" ht="18" customHeight="1" x14ac:dyDescent="0.25">
      <c r="A15" s="22"/>
      <c r="B15" s="17">
        <v>1</v>
      </c>
      <c r="C15" s="23" t="s">
        <v>34</v>
      </c>
      <c r="D15" s="23" t="s">
        <v>15</v>
      </c>
      <c r="E15" s="27">
        <v>44288</v>
      </c>
      <c r="F15" s="27">
        <v>44316</v>
      </c>
      <c r="G15" s="16"/>
      <c r="H15" s="16"/>
    </row>
    <row r="16" spans="1:16" ht="18" customHeight="1" x14ac:dyDescent="0.25">
      <c r="A16" s="22"/>
      <c r="B16" s="17">
        <v>2</v>
      </c>
      <c r="C16" s="23" t="s">
        <v>35</v>
      </c>
      <c r="D16" s="23" t="s">
        <v>15</v>
      </c>
      <c r="E16" s="27">
        <v>44288</v>
      </c>
      <c r="F16" s="27">
        <v>44363</v>
      </c>
      <c r="G16" s="16"/>
      <c r="H16" s="16"/>
    </row>
    <row r="17" spans="1:8" ht="42.75" x14ac:dyDescent="0.25">
      <c r="A17" s="22"/>
      <c r="B17" s="17">
        <v>3</v>
      </c>
      <c r="C17" s="23" t="s">
        <v>36</v>
      </c>
      <c r="D17" s="23" t="s">
        <v>15</v>
      </c>
      <c r="E17" s="27">
        <v>44363</v>
      </c>
      <c r="F17" s="27">
        <v>44393</v>
      </c>
      <c r="G17" s="16"/>
      <c r="H17" s="16"/>
    </row>
    <row r="18" spans="1:8" ht="28.5" x14ac:dyDescent="0.25">
      <c r="A18" s="17"/>
      <c r="B18" s="17">
        <v>4</v>
      </c>
      <c r="C18" s="23" t="s">
        <v>37</v>
      </c>
      <c r="D18" s="23" t="s">
        <v>15</v>
      </c>
      <c r="E18" s="27">
        <v>44332</v>
      </c>
      <c r="F18" s="27">
        <v>44393</v>
      </c>
      <c r="G18" s="16"/>
      <c r="H18" s="16"/>
    </row>
    <row r="19" spans="1:8" ht="18" customHeight="1" x14ac:dyDescent="0.25">
      <c r="A19" s="17"/>
      <c r="B19" s="17">
        <v>5</v>
      </c>
      <c r="C19" s="23" t="s">
        <v>38</v>
      </c>
      <c r="D19" s="23" t="s">
        <v>15</v>
      </c>
      <c r="E19" s="27">
        <v>44332</v>
      </c>
      <c r="F19" s="27">
        <v>44393</v>
      </c>
      <c r="G19" s="16"/>
      <c r="H19" s="16"/>
    </row>
    <row r="20" spans="1:8" ht="28.5" x14ac:dyDescent="0.25">
      <c r="A20" s="17"/>
      <c r="B20" s="17">
        <v>6</v>
      </c>
      <c r="C20" s="23" t="s">
        <v>39</v>
      </c>
      <c r="D20" s="23" t="s">
        <v>15</v>
      </c>
      <c r="E20" s="27">
        <v>44332</v>
      </c>
      <c r="F20" s="27">
        <v>44393</v>
      </c>
      <c r="G20" s="16"/>
      <c r="H20" s="16"/>
    </row>
    <row r="21" spans="1:8" s="3" customFormat="1" x14ac:dyDescent="0.25">
      <c r="A21" s="20" t="s">
        <v>4</v>
      </c>
      <c r="B21" s="20" t="s">
        <v>9</v>
      </c>
      <c r="C21" s="20" t="s">
        <v>10</v>
      </c>
      <c r="D21" s="20" t="s">
        <v>11</v>
      </c>
      <c r="E21" s="21" t="s">
        <v>12</v>
      </c>
      <c r="F21" s="21"/>
      <c r="G21" s="15"/>
      <c r="H21" s="15"/>
    </row>
    <row r="22" spans="1:8" ht="18" customHeight="1" x14ac:dyDescent="0.25">
      <c r="A22" s="22">
        <v>3</v>
      </c>
      <c r="B22" s="23" t="s">
        <v>40</v>
      </c>
      <c r="C22" s="24">
        <v>44151</v>
      </c>
      <c r="D22" s="24">
        <v>44552</v>
      </c>
      <c r="E22" s="25" t="s">
        <v>58</v>
      </c>
      <c r="F22" s="25"/>
      <c r="G22" s="16"/>
      <c r="H22" s="16"/>
    </row>
    <row r="23" spans="1:8" x14ac:dyDescent="0.25">
      <c r="A23" s="22"/>
      <c r="B23" s="15" t="s">
        <v>4</v>
      </c>
      <c r="C23" s="15" t="s">
        <v>13</v>
      </c>
      <c r="D23" s="15" t="s">
        <v>14</v>
      </c>
      <c r="E23" s="26" t="s">
        <v>10</v>
      </c>
      <c r="F23" s="26" t="s">
        <v>11</v>
      </c>
      <c r="G23" s="16"/>
      <c r="H23" s="16"/>
    </row>
    <row r="24" spans="1:8" ht="42.75" x14ac:dyDescent="0.25">
      <c r="A24" s="22"/>
      <c r="B24" s="17">
        <v>1</v>
      </c>
      <c r="C24" s="23" t="s">
        <v>41</v>
      </c>
      <c r="D24" s="23" t="s">
        <v>52</v>
      </c>
      <c r="E24" s="27">
        <v>44288</v>
      </c>
      <c r="F24" s="27">
        <v>44288</v>
      </c>
      <c r="G24" s="16"/>
      <c r="H24" s="16"/>
    </row>
    <row r="25" spans="1:8" ht="28.5" x14ac:dyDescent="0.25">
      <c r="A25" s="22"/>
      <c r="B25" s="17">
        <v>2</v>
      </c>
      <c r="C25" s="23" t="s">
        <v>42</v>
      </c>
      <c r="D25" s="23" t="s">
        <v>52</v>
      </c>
      <c r="E25" s="27">
        <v>44291</v>
      </c>
      <c r="F25" s="27">
        <v>44393</v>
      </c>
      <c r="G25" s="16"/>
      <c r="H25" s="16"/>
    </row>
    <row r="26" spans="1:8" ht="18" customHeight="1" x14ac:dyDescent="0.25">
      <c r="A26" s="22"/>
      <c r="B26" s="17">
        <v>3</v>
      </c>
      <c r="C26" s="23" t="s">
        <v>43</v>
      </c>
      <c r="D26" s="23" t="s">
        <v>52</v>
      </c>
      <c r="E26" s="27">
        <v>44302</v>
      </c>
      <c r="F26" s="27">
        <v>44393</v>
      </c>
      <c r="G26" s="16"/>
      <c r="H26" s="16"/>
    </row>
    <row r="27" spans="1:8" ht="28.5" x14ac:dyDescent="0.25">
      <c r="A27" s="17"/>
      <c r="B27" s="17">
        <v>4</v>
      </c>
      <c r="C27" s="18" t="s">
        <v>44</v>
      </c>
      <c r="D27" s="23" t="s">
        <v>52</v>
      </c>
      <c r="E27" s="27">
        <v>44393</v>
      </c>
      <c r="F27" s="27">
        <v>44393</v>
      </c>
      <c r="G27" s="16"/>
      <c r="H27" s="16"/>
    </row>
    <row r="28" spans="1:8" s="3" customFormat="1" x14ac:dyDescent="0.25">
      <c r="A28" s="20" t="s">
        <v>4</v>
      </c>
      <c r="B28" s="20" t="s">
        <v>9</v>
      </c>
      <c r="C28" s="20" t="s">
        <v>10</v>
      </c>
      <c r="D28" s="20" t="s">
        <v>11</v>
      </c>
      <c r="E28" s="21" t="s">
        <v>12</v>
      </c>
      <c r="F28" s="21"/>
      <c r="G28" s="15"/>
      <c r="H28" s="15"/>
    </row>
    <row r="29" spans="1:8" ht="28.5" x14ac:dyDescent="0.25">
      <c r="A29" s="22">
        <v>4</v>
      </c>
      <c r="B29" s="23" t="s">
        <v>50</v>
      </c>
      <c r="C29" s="24">
        <v>44393</v>
      </c>
      <c r="D29" s="24">
        <v>44552</v>
      </c>
      <c r="E29" s="25" t="s">
        <v>58</v>
      </c>
      <c r="F29" s="25"/>
      <c r="G29" s="16"/>
      <c r="H29" s="16"/>
    </row>
    <row r="30" spans="1:8" x14ac:dyDescent="0.25">
      <c r="A30" s="22"/>
      <c r="B30" s="15" t="s">
        <v>4</v>
      </c>
      <c r="C30" s="15" t="s">
        <v>13</v>
      </c>
      <c r="D30" s="15" t="s">
        <v>14</v>
      </c>
      <c r="E30" s="26" t="s">
        <v>10</v>
      </c>
      <c r="F30" s="26" t="s">
        <v>11</v>
      </c>
      <c r="G30" s="16"/>
      <c r="H30" s="16"/>
    </row>
    <row r="31" spans="1:8" ht="28.5" x14ac:dyDescent="0.25">
      <c r="A31" s="22"/>
      <c r="B31" s="17">
        <v>1</v>
      </c>
      <c r="C31" s="23" t="s">
        <v>45</v>
      </c>
      <c r="D31" s="23" t="s">
        <v>52</v>
      </c>
      <c r="E31" s="27">
        <v>44393</v>
      </c>
      <c r="F31" s="27">
        <v>44424</v>
      </c>
      <c r="G31" s="16"/>
      <c r="H31" s="16"/>
    </row>
    <row r="32" spans="1:8" ht="28.5" x14ac:dyDescent="0.25">
      <c r="A32" s="22"/>
      <c r="B32" s="17">
        <v>2</v>
      </c>
      <c r="C32" s="23" t="s">
        <v>46</v>
      </c>
      <c r="D32" s="23" t="s">
        <v>52</v>
      </c>
      <c r="E32" s="27">
        <v>44424</v>
      </c>
      <c r="F32" s="27">
        <v>44424</v>
      </c>
      <c r="G32" s="16"/>
      <c r="H32" s="16"/>
    </row>
    <row r="33" spans="1:16" ht="28.5" x14ac:dyDescent="0.25">
      <c r="A33" s="22"/>
      <c r="B33" s="17">
        <v>3</v>
      </c>
      <c r="C33" s="23" t="s">
        <v>47</v>
      </c>
      <c r="D33" s="23" t="s">
        <v>52</v>
      </c>
      <c r="E33" s="27">
        <v>44424</v>
      </c>
      <c r="F33" s="27">
        <v>44447</v>
      </c>
      <c r="G33" s="16"/>
      <c r="H33" s="16"/>
    </row>
    <row r="34" spans="1:16" ht="28.5" x14ac:dyDescent="0.25">
      <c r="A34" s="17"/>
      <c r="B34" s="17">
        <v>4</v>
      </c>
      <c r="C34" s="23" t="s">
        <v>48</v>
      </c>
      <c r="D34" s="23" t="s">
        <v>15</v>
      </c>
      <c r="E34" s="27">
        <v>44552</v>
      </c>
      <c r="F34" s="27">
        <v>44552</v>
      </c>
      <c r="G34" s="16"/>
      <c r="H34" s="16"/>
    </row>
    <row r="35" spans="1:16" s="3" customFormat="1" x14ac:dyDescent="0.25">
      <c r="A35" s="20" t="s">
        <v>4</v>
      </c>
      <c r="B35" s="20" t="s">
        <v>9</v>
      </c>
      <c r="C35" s="20" t="s">
        <v>10</v>
      </c>
      <c r="D35" s="20" t="s">
        <v>11</v>
      </c>
      <c r="E35" s="21" t="s">
        <v>12</v>
      </c>
      <c r="F35" s="21"/>
      <c r="G35" s="15"/>
      <c r="H35" s="15"/>
    </row>
    <row r="36" spans="1:16" x14ac:dyDescent="0.25">
      <c r="A36" s="22">
        <v>5</v>
      </c>
      <c r="B36" s="23" t="s">
        <v>49</v>
      </c>
      <c r="C36" s="24">
        <v>44651</v>
      </c>
      <c r="D36" s="24">
        <v>44651</v>
      </c>
      <c r="E36" s="25">
        <v>1</v>
      </c>
      <c r="F36" s="25"/>
      <c r="G36" s="16"/>
      <c r="H36" s="16"/>
    </row>
    <row r="37" spans="1:16" x14ac:dyDescent="0.25">
      <c r="A37" s="22"/>
      <c r="B37" s="15" t="s">
        <v>4</v>
      </c>
      <c r="C37" s="15" t="s">
        <v>13</v>
      </c>
      <c r="D37" s="15" t="s">
        <v>14</v>
      </c>
      <c r="E37" s="26" t="s">
        <v>10</v>
      </c>
      <c r="F37" s="26" t="s">
        <v>11</v>
      </c>
      <c r="G37" s="16"/>
      <c r="H37" s="16"/>
    </row>
    <row r="38" spans="1:16" x14ac:dyDescent="0.25">
      <c r="A38" s="22"/>
      <c r="B38" s="17">
        <v>1</v>
      </c>
      <c r="C38" s="23" t="s">
        <v>51</v>
      </c>
      <c r="D38" s="16" t="s">
        <v>52</v>
      </c>
      <c r="E38" s="27">
        <v>44651</v>
      </c>
      <c r="F38" s="27">
        <v>44651</v>
      </c>
      <c r="G38" s="16"/>
      <c r="H38" s="16"/>
    </row>
    <row r="39" spans="1:16" s="8" customFormat="1" ht="24.95" customHeight="1" x14ac:dyDescent="0.25">
      <c r="A39" s="13" t="s">
        <v>16</v>
      </c>
      <c r="B39" s="13"/>
      <c r="C39" s="13"/>
      <c r="D39" s="13"/>
      <c r="E39" s="13"/>
      <c r="F39" s="13"/>
      <c r="G39" s="14"/>
      <c r="H39" s="14"/>
      <c r="I39" s="7"/>
      <c r="J39" s="7"/>
      <c r="K39" s="7"/>
      <c r="L39" s="7"/>
      <c r="M39" s="7"/>
      <c r="N39" s="7"/>
      <c r="O39" s="7"/>
      <c r="P39" s="7"/>
    </row>
    <row r="40" spans="1:16" x14ac:dyDescent="0.25">
      <c r="A40" s="15" t="s">
        <v>4</v>
      </c>
      <c r="B40" s="15" t="s">
        <v>9</v>
      </c>
      <c r="C40" s="16"/>
      <c r="D40" s="16"/>
      <c r="E40" s="16"/>
      <c r="F40" s="16"/>
      <c r="G40" s="16"/>
      <c r="H40" s="16"/>
    </row>
    <row r="41" spans="1:16" x14ac:dyDescent="0.25">
      <c r="A41" s="22">
        <v>5</v>
      </c>
      <c r="B41" s="28" t="s">
        <v>60</v>
      </c>
      <c r="C41" s="28"/>
      <c r="D41" s="16"/>
      <c r="E41" s="16"/>
      <c r="F41" s="16"/>
      <c r="G41" s="16"/>
      <c r="H41" s="16"/>
    </row>
    <row r="42" spans="1:16" x14ac:dyDescent="0.25">
      <c r="A42" s="22"/>
      <c r="B42" s="15" t="s">
        <v>4</v>
      </c>
      <c r="C42" s="15" t="s">
        <v>13</v>
      </c>
      <c r="D42" s="15" t="s">
        <v>14</v>
      </c>
      <c r="E42" s="16"/>
      <c r="F42" s="16"/>
      <c r="G42" s="16"/>
      <c r="H42" s="16"/>
    </row>
    <row r="43" spans="1:16" ht="28.5" customHeight="1" x14ac:dyDescent="0.25">
      <c r="A43" s="22"/>
      <c r="B43" s="22">
        <v>1</v>
      </c>
      <c r="C43" s="29" t="s">
        <v>48</v>
      </c>
      <c r="D43" s="23" t="s">
        <v>15</v>
      </c>
      <c r="E43" s="16"/>
      <c r="F43" s="16"/>
      <c r="G43" s="16"/>
      <c r="H43" s="16"/>
    </row>
    <row r="44" spans="1:16" x14ac:dyDescent="0.25">
      <c r="A44" s="22"/>
      <c r="B44" s="22"/>
      <c r="C44" s="29"/>
      <c r="D44" s="15" t="s">
        <v>17</v>
      </c>
      <c r="E44" s="15" t="s">
        <v>18</v>
      </c>
      <c r="F44" s="15" t="s">
        <v>19</v>
      </c>
      <c r="G44" s="16"/>
      <c r="H44" s="16"/>
    </row>
    <row r="45" spans="1:16" ht="28.5" x14ac:dyDescent="0.25">
      <c r="A45" s="22"/>
      <c r="B45" s="22"/>
      <c r="C45" s="29"/>
      <c r="D45" s="23" t="s">
        <v>53</v>
      </c>
      <c r="E45" s="30">
        <v>0</v>
      </c>
      <c r="F45" s="31" t="s">
        <v>20</v>
      </c>
      <c r="G45" s="16"/>
      <c r="H45" s="16"/>
    </row>
    <row r="46" spans="1:16" ht="28.5" x14ac:dyDescent="0.25">
      <c r="A46" s="22"/>
      <c r="B46" s="22"/>
      <c r="C46" s="29"/>
      <c r="D46" s="23" t="s">
        <v>54</v>
      </c>
      <c r="E46" s="30">
        <v>2</v>
      </c>
      <c r="F46" s="31" t="s">
        <v>20</v>
      </c>
      <c r="G46" s="16"/>
      <c r="H46" s="16"/>
    </row>
    <row r="47" spans="1:16" s="8" customFormat="1" ht="24.95" customHeight="1" x14ac:dyDescent="0.25">
      <c r="A47" s="13" t="s">
        <v>22</v>
      </c>
      <c r="B47" s="13"/>
      <c r="C47" s="13" t="s">
        <v>23</v>
      </c>
      <c r="D47" s="13">
        <v>0.33329999999999999</v>
      </c>
      <c r="E47" s="13"/>
      <c r="F47" s="13"/>
      <c r="G47" s="13"/>
      <c r="H47" s="13"/>
      <c r="I47" s="7"/>
      <c r="J47" s="7"/>
      <c r="K47" s="7"/>
      <c r="L47" s="7"/>
      <c r="M47" s="7"/>
      <c r="N47" s="7"/>
      <c r="O47" s="7"/>
      <c r="P47" s="7"/>
    </row>
    <row r="48" spans="1:16" ht="18" customHeight="1" x14ac:dyDescent="0.25">
      <c r="A48" s="16"/>
      <c r="B48" s="16"/>
      <c r="C48" s="16"/>
      <c r="D48" s="32" t="s">
        <v>24</v>
      </c>
      <c r="E48" s="33">
        <f>SUM(E53,E63,E71,E79,P_BUDGET_TOTAL_CONTR_TOTAL_SECT)</f>
        <v>134850</v>
      </c>
      <c r="F48" s="34">
        <f>SUM(F53,F63,F71,F79,P_BUDGET_PARTNER_CONTR_TOTAL_SECT)</f>
        <v>0</v>
      </c>
      <c r="G48" s="34">
        <f>SUM(G53,G63,G71,G79,P_BUDGET_CASH_CONTR_TOTAL_SECT)</f>
        <v>44950</v>
      </c>
      <c r="H48" s="34">
        <f>SUM(H53,H63,H71,H79,P_BUDGET_GRANT_CONTR_TOTAL_SECT)</f>
        <v>89900</v>
      </c>
    </row>
    <row r="49" spans="1:8" x14ac:dyDescent="0.25">
      <c r="A49" s="15" t="s">
        <v>21</v>
      </c>
      <c r="B49" s="15" t="s">
        <v>9</v>
      </c>
      <c r="C49" s="16"/>
      <c r="D49" s="16"/>
      <c r="E49" s="16"/>
      <c r="F49" s="16"/>
      <c r="G49" s="16"/>
      <c r="H49" s="16"/>
    </row>
    <row r="50" spans="1:8" ht="29.25" x14ac:dyDescent="0.25">
      <c r="A50" s="22">
        <v>1</v>
      </c>
      <c r="B50" s="35" t="s">
        <v>31</v>
      </c>
      <c r="C50" s="16"/>
      <c r="D50" s="16"/>
      <c r="E50" s="16"/>
      <c r="F50" s="16"/>
      <c r="G50" s="16"/>
      <c r="H50" s="16"/>
    </row>
    <row r="51" spans="1:8" x14ac:dyDescent="0.25">
      <c r="A51" s="22"/>
      <c r="B51" s="15" t="s">
        <v>21</v>
      </c>
      <c r="C51" s="15" t="s">
        <v>13</v>
      </c>
      <c r="D51" s="15" t="s">
        <v>6</v>
      </c>
      <c r="E51" s="15" t="s">
        <v>25</v>
      </c>
      <c r="F51" s="15" t="s">
        <v>26</v>
      </c>
      <c r="G51" s="15" t="s">
        <v>27</v>
      </c>
      <c r="H51" s="15" t="s">
        <v>28</v>
      </c>
    </row>
    <row r="52" spans="1:8" ht="18" customHeight="1" x14ac:dyDescent="0.25">
      <c r="A52" s="22"/>
      <c r="B52" s="17">
        <v>1</v>
      </c>
      <c r="C52" s="23" t="s">
        <v>32</v>
      </c>
      <c r="D52" s="35"/>
      <c r="E52" s="36">
        <v>5000</v>
      </c>
      <c r="F52" s="36">
        <v>0</v>
      </c>
      <c r="G52" s="36">
        <v>1667</v>
      </c>
      <c r="H52" s="36">
        <v>3333</v>
      </c>
    </row>
    <row r="53" spans="1:8" ht="18" customHeight="1" thickBot="1" x14ac:dyDescent="0.3">
      <c r="A53" s="37"/>
      <c r="B53" s="38"/>
      <c r="C53" s="38"/>
      <c r="D53" s="39" t="s">
        <v>29</v>
      </c>
      <c r="E53" s="40">
        <v>5000</v>
      </c>
      <c r="F53" s="40">
        <v>0</v>
      </c>
      <c r="G53" s="40">
        <v>1667</v>
      </c>
      <c r="H53" s="40">
        <v>3333</v>
      </c>
    </row>
    <row r="54" spans="1:8" ht="18" customHeight="1" x14ac:dyDescent="0.25">
      <c r="A54" s="15" t="s">
        <v>21</v>
      </c>
      <c r="B54" s="15" t="s">
        <v>9</v>
      </c>
      <c r="C54" s="41"/>
      <c r="D54" s="41"/>
      <c r="E54" s="41"/>
      <c r="F54" s="41"/>
      <c r="G54" s="41"/>
      <c r="H54" s="41"/>
    </row>
    <row r="55" spans="1:8" x14ac:dyDescent="0.25">
      <c r="A55" s="22">
        <v>2</v>
      </c>
      <c r="B55" s="35" t="s">
        <v>33</v>
      </c>
      <c r="C55" s="41"/>
      <c r="D55" s="41"/>
      <c r="E55" s="41"/>
      <c r="F55" s="41"/>
      <c r="G55" s="41"/>
      <c r="H55" s="41"/>
    </row>
    <row r="56" spans="1:8" ht="18" customHeight="1" x14ac:dyDescent="0.25">
      <c r="A56" s="22"/>
      <c r="B56" s="15" t="s">
        <v>21</v>
      </c>
      <c r="C56" s="15" t="s">
        <v>13</v>
      </c>
      <c r="D56" s="15" t="s">
        <v>6</v>
      </c>
      <c r="E56" s="15" t="s">
        <v>25</v>
      </c>
      <c r="F56" s="15" t="s">
        <v>26</v>
      </c>
      <c r="G56" s="15" t="s">
        <v>27</v>
      </c>
      <c r="H56" s="15" t="s">
        <v>28</v>
      </c>
    </row>
    <row r="57" spans="1:8" ht="18" customHeight="1" x14ac:dyDescent="0.25">
      <c r="A57" s="22"/>
      <c r="B57" s="17">
        <v>1</v>
      </c>
      <c r="C57" s="23" t="s">
        <v>34</v>
      </c>
      <c r="D57" s="35"/>
      <c r="E57" s="42">
        <v>12000</v>
      </c>
      <c r="F57" s="36">
        <v>0</v>
      </c>
      <c r="G57" s="36">
        <v>4000</v>
      </c>
      <c r="H57" s="36">
        <v>8000</v>
      </c>
    </row>
    <row r="58" spans="1:8" x14ac:dyDescent="0.25">
      <c r="A58" s="22"/>
      <c r="B58" s="17">
        <v>2</v>
      </c>
      <c r="C58" s="23" t="s">
        <v>35</v>
      </c>
      <c r="D58" s="35"/>
      <c r="E58" s="36">
        <v>30000</v>
      </c>
      <c r="F58" s="36">
        <v>0</v>
      </c>
      <c r="G58" s="36">
        <v>10000</v>
      </c>
      <c r="H58" s="36">
        <v>20000</v>
      </c>
    </row>
    <row r="59" spans="1:8" ht="42.75" x14ac:dyDescent="0.25">
      <c r="A59" s="22"/>
      <c r="B59" s="17">
        <v>3</v>
      </c>
      <c r="C59" s="23" t="s">
        <v>36</v>
      </c>
      <c r="D59" s="35"/>
      <c r="E59" s="36">
        <v>6000</v>
      </c>
      <c r="F59" s="36">
        <v>0</v>
      </c>
      <c r="G59" s="36">
        <v>2000</v>
      </c>
      <c r="H59" s="36">
        <v>4000</v>
      </c>
    </row>
    <row r="60" spans="1:8" ht="28.5" x14ac:dyDescent="0.25">
      <c r="A60" s="22"/>
      <c r="B60" s="17">
        <v>4</v>
      </c>
      <c r="C60" s="23" t="s">
        <v>37</v>
      </c>
      <c r="D60" s="35"/>
      <c r="E60" s="36">
        <v>25000</v>
      </c>
      <c r="F60" s="36">
        <v>0</v>
      </c>
      <c r="G60" s="36">
        <v>8333</v>
      </c>
      <c r="H60" s="36">
        <v>16667</v>
      </c>
    </row>
    <row r="61" spans="1:8" ht="18" customHeight="1" x14ac:dyDescent="0.25">
      <c r="A61" s="22"/>
      <c r="B61" s="17">
        <v>5</v>
      </c>
      <c r="C61" s="23" t="s">
        <v>38</v>
      </c>
      <c r="D61" s="35"/>
      <c r="E61" s="36">
        <v>2000</v>
      </c>
      <c r="F61" s="36">
        <v>0</v>
      </c>
      <c r="G61" s="36">
        <v>667</v>
      </c>
      <c r="H61" s="36">
        <v>1333</v>
      </c>
    </row>
    <row r="62" spans="1:8" ht="28.5" x14ac:dyDescent="0.25">
      <c r="A62" s="22"/>
      <c r="B62" s="17">
        <v>6</v>
      </c>
      <c r="C62" s="23" t="s">
        <v>39</v>
      </c>
      <c r="D62" s="35"/>
      <c r="E62" s="36">
        <v>12000</v>
      </c>
      <c r="F62" s="36">
        <v>0</v>
      </c>
      <c r="G62" s="36">
        <v>4000</v>
      </c>
      <c r="H62" s="36">
        <v>8000</v>
      </c>
    </row>
    <row r="63" spans="1:8" ht="18" customHeight="1" thickBot="1" x14ac:dyDescent="0.3">
      <c r="A63" s="37"/>
      <c r="B63" s="38"/>
      <c r="C63" s="38"/>
      <c r="D63" s="39" t="s">
        <v>29</v>
      </c>
      <c r="E63" s="40">
        <v>87000</v>
      </c>
      <c r="F63" s="40">
        <v>0</v>
      </c>
      <c r="G63" s="40">
        <f>SUM(G57:G62)</f>
        <v>29000</v>
      </c>
      <c r="H63" s="40">
        <f>SUM(H57:H62)</f>
        <v>58000</v>
      </c>
    </row>
    <row r="64" spans="1:8" ht="18" customHeight="1" thickTop="1" x14ac:dyDescent="0.25">
      <c r="A64" s="15" t="s">
        <v>21</v>
      </c>
      <c r="B64" s="15" t="s">
        <v>9</v>
      </c>
      <c r="C64" s="41"/>
      <c r="D64" s="41"/>
      <c r="E64" s="41"/>
      <c r="F64" s="41"/>
      <c r="G64" s="41"/>
      <c r="H64" s="41"/>
    </row>
    <row r="65" spans="1:8" ht="18" customHeight="1" x14ac:dyDescent="0.25">
      <c r="A65" s="22">
        <v>3</v>
      </c>
      <c r="B65" s="35" t="s">
        <v>40</v>
      </c>
      <c r="C65" s="41"/>
      <c r="D65" s="41"/>
      <c r="E65" s="41"/>
      <c r="F65" s="41"/>
      <c r="G65" s="41"/>
      <c r="H65" s="41"/>
    </row>
    <row r="66" spans="1:8" ht="18" customHeight="1" x14ac:dyDescent="0.25">
      <c r="A66" s="22"/>
      <c r="B66" s="15" t="s">
        <v>21</v>
      </c>
      <c r="C66" s="15" t="s">
        <v>13</v>
      </c>
      <c r="D66" s="15" t="s">
        <v>6</v>
      </c>
      <c r="E66" s="15" t="s">
        <v>25</v>
      </c>
      <c r="F66" s="15" t="s">
        <v>26</v>
      </c>
      <c r="G66" s="15" t="s">
        <v>27</v>
      </c>
      <c r="H66" s="15" t="s">
        <v>28</v>
      </c>
    </row>
    <row r="67" spans="1:8" ht="42.75" x14ac:dyDescent="0.25">
      <c r="A67" s="22"/>
      <c r="B67" s="17">
        <v>1</v>
      </c>
      <c r="C67" s="23" t="s">
        <v>41</v>
      </c>
      <c r="D67" s="35"/>
      <c r="E67" s="36">
        <v>500</v>
      </c>
      <c r="F67" s="36">
        <v>0</v>
      </c>
      <c r="G67" s="36">
        <v>167</v>
      </c>
      <c r="H67" s="36">
        <v>333</v>
      </c>
    </row>
    <row r="68" spans="1:8" ht="28.5" x14ac:dyDescent="0.25">
      <c r="A68" s="22"/>
      <c r="B68" s="17">
        <v>2</v>
      </c>
      <c r="C68" s="23" t="s">
        <v>42</v>
      </c>
      <c r="D68" s="35"/>
      <c r="E68" s="36">
        <v>2500</v>
      </c>
      <c r="F68" s="36">
        <v>0</v>
      </c>
      <c r="G68" s="36">
        <v>833</v>
      </c>
      <c r="H68" s="36">
        <v>1667</v>
      </c>
    </row>
    <row r="69" spans="1:8" ht="18" customHeight="1" x14ac:dyDescent="0.25">
      <c r="A69" s="22"/>
      <c r="B69" s="17">
        <v>3</v>
      </c>
      <c r="C69" s="23" t="s">
        <v>43</v>
      </c>
      <c r="D69" s="35"/>
      <c r="E69" s="36">
        <v>12000</v>
      </c>
      <c r="F69" s="36">
        <v>0</v>
      </c>
      <c r="G69" s="36">
        <v>4000</v>
      </c>
      <c r="H69" s="36">
        <v>8000</v>
      </c>
    </row>
    <row r="70" spans="1:8" ht="28.5" x14ac:dyDescent="0.25">
      <c r="A70" s="22"/>
      <c r="B70" s="17">
        <v>4</v>
      </c>
      <c r="C70" s="18" t="s">
        <v>44</v>
      </c>
      <c r="D70" s="35"/>
      <c r="E70" s="36">
        <v>1500</v>
      </c>
      <c r="F70" s="36">
        <v>0</v>
      </c>
      <c r="G70" s="36">
        <v>500</v>
      </c>
      <c r="H70" s="36">
        <v>1000</v>
      </c>
    </row>
    <row r="71" spans="1:8" ht="18" customHeight="1" thickBot="1" x14ac:dyDescent="0.3">
      <c r="A71" s="37"/>
      <c r="B71" s="38"/>
      <c r="C71" s="38"/>
      <c r="D71" s="39" t="s">
        <v>29</v>
      </c>
      <c r="E71" s="40">
        <f>SUM(E67:E70)</f>
        <v>16500</v>
      </c>
      <c r="F71" s="40">
        <v>0</v>
      </c>
      <c r="G71" s="40">
        <f>SUM(G67:G70)</f>
        <v>5500</v>
      </c>
      <c r="H71" s="40">
        <f>SUM(H67:H70)</f>
        <v>11000</v>
      </c>
    </row>
    <row r="72" spans="1:8" ht="18" customHeight="1" thickTop="1" x14ac:dyDescent="0.25">
      <c r="A72" s="15" t="s">
        <v>21</v>
      </c>
      <c r="B72" s="15" t="s">
        <v>9</v>
      </c>
      <c r="C72" s="41"/>
      <c r="D72" s="41"/>
      <c r="E72" s="41"/>
      <c r="F72" s="41"/>
      <c r="G72" s="41"/>
      <c r="H72" s="41"/>
    </row>
    <row r="73" spans="1:8" ht="29.25" x14ac:dyDescent="0.25">
      <c r="A73" s="22">
        <v>4</v>
      </c>
      <c r="B73" s="35" t="s">
        <v>50</v>
      </c>
      <c r="C73" s="41"/>
      <c r="D73" s="41"/>
      <c r="E73" s="41"/>
      <c r="F73" s="41"/>
      <c r="G73" s="41"/>
      <c r="H73" s="41"/>
    </row>
    <row r="74" spans="1:8" ht="18" customHeight="1" x14ac:dyDescent="0.25">
      <c r="A74" s="22"/>
      <c r="B74" s="15" t="s">
        <v>21</v>
      </c>
      <c r="C74" s="15" t="s">
        <v>13</v>
      </c>
      <c r="D74" s="15" t="s">
        <v>6</v>
      </c>
      <c r="E74" s="15" t="s">
        <v>25</v>
      </c>
      <c r="F74" s="15" t="s">
        <v>26</v>
      </c>
      <c r="G74" s="15" t="s">
        <v>27</v>
      </c>
      <c r="H74" s="15" t="s">
        <v>28</v>
      </c>
    </row>
    <row r="75" spans="1:8" ht="28.5" x14ac:dyDescent="0.25">
      <c r="A75" s="22"/>
      <c r="B75" s="17">
        <v>1</v>
      </c>
      <c r="C75" s="23" t="s">
        <v>45</v>
      </c>
      <c r="D75" s="35"/>
      <c r="E75" s="36">
        <v>1500</v>
      </c>
      <c r="F75" s="36">
        <v>0</v>
      </c>
      <c r="G75" s="36">
        <v>500</v>
      </c>
      <c r="H75" s="36">
        <v>1000</v>
      </c>
    </row>
    <row r="76" spans="1:8" ht="28.5" x14ac:dyDescent="0.25">
      <c r="A76" s="22"/>
      <c r="B76" s="17">
        <v>2</v>
      </c>
      <c r="C76" s="23" t="s">
        <v>46</v>
      </c>
      <c r="D76" s="35"/>
      <c r="E76" s="42">
        <v>12000</v>
      </c>
      <c r="F76" s="36">
        <v>0</v>
      </c>
      <c r="G76" s="36">
        <v>4000</v>
      </c>
      <c r="H76" s="36">
        <v>8000</v>
      </c>
    </row>
    <row r="77" spans="1:8" ht="28.5" x14ac:dyDescent="0.25">
      <c r="A77" s="22"/>
      <c r="B77" s="17">
        <v>3</v>
      </c>
      <c r="C77" s="23" t="s">
        <v>47</v>
      </c>
      <c r="D77" s="35"/>
      <c r="E77" s="36">
        <v>850</v>
      </c>
      <c r="F77" s="36">
        <v>0</v>
      </c>
      <c r="G77" s="36">
        <v>283</v>
      </c>
      <c r="H77" s="36">
        <v>567</v>
      </c>
    </row>
    <row r="78" spans="1:8" ht="28.5" x14ac:dyDescent="0.25">
      <c r="A78" s="17"/>
      <c r="B78" s="17">
        <v>4</v>
      </c>
      <c r="C78" s="23" t="s">
        <v>48</v>
      </c>
      <c r="D78" s="35"/>
      <c r="E78" s="42">
        <v>12000</v>
      </c>
      <c r="F78" s="36">
        <v>0</v>
      </c>
      <c r="G78" s="36">
        <v>4000</v>
      </c>
      <c r="H78" s="36">
        <v>8000</v>
      </c>
    </row>
    <row r="79" spans="1:8" ht="18" customHeight="1" thickBot="1" x14ac:dyDescent="0.3">
      <c r="A79" s="38"/>
      <c r="B79" s="38"/>
      <c r="C79" s="38"/>
      <c r="D79" s="39" t="s">
        <v>29</v>
      </c>
      <c r="E79" s="40">
        <f>SUM(E75:E78)</f>
        <v>26350</v>
      </c>
      <c r="F79" s="40">
        <v>0</v>
      </c>
      <c r="G79" s="40">
        <f>SUM(G75:G78)</f>
        <v>8783</v>
      </c>
      <c r="H79" s="40">
        <f>SUM(H75:H78)</f>
        <v>17567</v>
      </c>
    </row>
    <row r="80" spans="1:8" ht="18" customHeight="1" x14ac:dyDescent="0.25">
      <c r="A80" s="15" t="s">
        <v>21</v>
      </c>
      <c r="B80" s="15" t="s">
        <v>9</v>
      </c>
      <c r="C80" s="41"/>
      <c r="D80" s="41"/>
      <c r="E80" s="41"/>
      <c r="F80" s="41"/>
      <c r="G80" s="41"/>
      <c r="H80" s="41"/>
    </row>
    <row r="81" spans="1:8" x14ac:dyDescent="0.25">
      <c r="A81" s="22">
        <v>5</v>
      </c>
      <c r="B81" s="35" t="s">
        <v>49</v>
      </c>
      <c r="C81" s="41"/>
      <c r="D81" s="41"/>
      <c r="E81" s="41"/>
      <c r="F81" s="41"/>
      <c r="G81" s="41"/>
      <c r="H81" s="41"/>
    </row>
    <row r="82" spans="1:8" ht="18" customHeight="1" x14ac:dyDescent="0.25">
      <c r="A82" s="22"/>
      <c r="B82" s="15" t="s">
        <v>21</v>
      </c>
      <c r="C82" s="15" t="s">
        <v>13</v>
      </c>
      <c r="D82" s="15" t="s">
        <v>6</v>
      </c>
      <c r="E82" s="15" t="s">
        <v>25</v>
      </c>
      <c r="F82" s="15" t="s">
        <v>26</v>
      </c>
      <c r="G82" s="15" t="s">
        <v>27</v>
      </c>
      <c r="H82" s="15" t="s">
        <v>28</v>
      </c>
    </row>
    <row r="83" spans="1:8" x14ac:dyDescent="0.25">
      <c r="A83" s="22"/>
      <c r="B83" s="17">
        <v>1</v>
      </c>
      <c r="C83" s="35" t="s">
        <v>51</v>
      </c>
      <c r="D83" s="35"/>
      <c r="E83" s="36">
        <v>0</v>
      </c>
      <c r="F83" s="36">
        <v>0</v>
      </c>
      <c r="G83" s="36">
        <v>0</v>
      </c>
      <c r="H83" s="36">
        <v>0</v>
      </c>
    </row>
    <row r="84" spans="1:8" ht="18" customHeight="1" x14ac:dyDescent="0.25">
      <c r="A84" s="37"/>
      <c r="B84" s="38"/>
      <c r="C84" s="38"/>
      <c r="D84" s="39" t="s">
        <v>29</v>
      </c>
      <c r="E84" s="40">
        <v>0</v>
      </c>
      <c r="F84" s="40">
        <v>0</v>
      </c>
      <c r="G84" s="40">
        <v>0</v>
      </c>
      <c r="H84" s="40">
        <v>0</v>
      </c>
    </row>
    <row r="85" spans="1:8" x14ac:dyDescent="0.25">
      <c r="A85" s="3"/>
      <c r="B85" s="3"/>
    </row>
    <row r="86" spans="1:8" ht="18" customHeight="1" x14ac:dyDescent="0.25">
      <c r="A86" s="5"/>
      <c r="B86" s="4"/>
    </row>
    <row r="87" spans="1:8" x14ac:dyDescent="0.25">
      <c r="B87" s="3"/>
      <c r="C87" s="3"/>
      <c r="D87" s="3"/>
      <c r="E87" s="3"/>
      <c r="F87" s="3"/>
      <c r="G87" s="3"/>
      <c r="H87" s="3"/>
    </row>
    <row r="88" spans="1:8" ht="18" customHeight="1" x14ac:dyDescent="0.25">
      <c r="B88" s="5"/>
      <c r="C88" s="4"/>
      <c r="D88" s="4"/>
      <c r="E88" s="9"/>
      <c r="F88" s="9"/>
      <c r="G88" s="9"/>
      <c r="H88" s="9"/>
    </row>
    <row r="89" spans="1:8" ht="18" customHeight="1" x14ac:dyDescent="0.25">
      <c r="D89" s="10"/>
      <c r="E89" s="11"/>
      <c r="F89" s="11"/>
      <c r="G89" s="11"/>
      <c r="H89" s="11"/>
    </row>
  </sheetData>
  <mergeCells count="26">
    <mergeCell ref="C5:F5"/>
    <mergeCell ref="C6:F6"/>
    <mergeCell ref="A65:A71"/>
    <mergeCell ref="A9:A11"/>
    <mergeCell ref="A13:A17"/>
    <mergeCell ref="A22:A26"/>
    <mergeCell ref="A29:A33"/>
    <mergeCell ref="A36:A38"/>
    <mergeCell ref="A55:A63"/>
    <mergeCell ref="E8:F8"/>
    <mergeCell ref="E12:F12"/>
    <mergeCell ref="E21:F21"/>
    <mergeCell ref="E9:F9"/>
    <mergeCell ref="E13:F13"/>
    <mergeCell ref="E22:F22"/>
    <mergeCell ref="E28:F28"/>
    <mergeCell ref="E29:F29"/>
    <mergeCell ref="E35:F35"/>
    <mergeCell ref="E36:F36"/>
    <mergeCell ref="A81:A84"/>
    <mergeCell ref="A73:A77"/>
    <mergeCell ref="A50:A53"/>
    <mergeCell ref="A41:A46"/>
    <mergeCell ref="B41:C41"/>
    <mergeCell ref="C43:C46"/>
    <mergeCell ref="B43:B46"/>
  </mergeCells>
  <pageMargins left="0.7" right="0.7" top="0.75" bottom="0.75" header="0.3" footer="0.3"/>
  <pageSetup paperSize="9" scale="36" orientation="portrait" horizontalDpi="300" verticalDpi="300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08ACAB4DA37469C0C6D148A27913C" ma:contentTypeVersion="12" ma:contentTypeDescription="Create a new document." ma:contentTypeScope="" ma:versionID="748a68bebec5afc574265adc4b017089">
  <xsd:schema xmlns:xsd="http://www.w3.org/2001/XMLSchema" xmlns:xs="http://www.w3.org/2001/XMLSchema" xmlns:p="http://schemas.microsoft.com/office/2006/metadata/properties" xmlns:ns2="34a4c142-b459-4fc4-82f1-f25a3eea150b" xmlns:ns3="87295dfa-dd1d-4c8a-837c-c92a320f2f17" targetNamespace="http://schemas.microsoft.com/office/2006/metadata/properties" ma:root="true" ma:fieldsID="2feaf6e7e55967a7d5e35f94b01fc182" ns2:_="" ns3:_="">
    <xsd:import namespace="34a4c142-b459-4fc4-82f1-f25a3eea150b"/>
    <xsd:import namespace="87295dfa-dd1d-4c8a-837c-c92a320f2f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4c142-b459-4fc4-82f1-f25a3eea1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95dfa-dd1d-4c8a-837c-c92a320f2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0789DE-672F-437B-B96A-E3BCCB8F5B3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4a4c142-b459-4fc4-82f1-f25a3eea150b"/>
    <ds:schemaRef ds:uri="http://purl.org/dc/elements/1.1/"/>
    <ds:schemaRef ds:uri="http://schemas.microsoft.com/office/2006/metadata/properties"/>
    <ds:schemaRef ds:uri="http://schemas.microsoft.com/office/2006/documentManagement/types"/>
    <ds:schemaRef ds:uri="87295dfa-dd1d-4c8a-837c-c92a320f2f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51830D-60F6-49D2-BC69-9E434366B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4c142-b459-4fc4-82f1-f25a3eea150b"/>
    <ds:schemaRef ds:uri="87295dfa-dd1d-4c8a-837c-c92a320f2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CCFE0A-2A29-4689-A38C-F443F18D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Workplan</vt:lpstr>
      <vt:lpstr>APP_ID</vt:lpstr>
      <vt:lpstr>P_BUDGET_ACT_ACTIVITIES</vt:lpstr>
      <vt:lpstr>P_BUDGET_ACT_DESC</vt:lpstr>
      <vt:lpstr>P_BUDGET_ACT_NO</vt:lpstr>
      <vt:lpstr>P_BUDGET_CASH_CONTR</vt:lpstr>
      <vt:lpstr>P_BUDGET_CASH_CONTR_TOTAL_SECT</vt:lpstr>
      <vt:lpstr>P_BUDGET_CASH_CONTR_WHOLE_TOTAL</vt:lpstr>
      <vt:lpstr>P_BUDGET_GRANT_CONTR</vt:lpstr>
      <vt:lpstr>P_BUDGET_GRANT_CONTR_TOTAL_SECT</vt:lpstr>
      <vt:lpstr>P_BUDGET_GRANT_CONTR_WHOLE_TOTAL</vt:lpstr>
      <vt:lpstr>P_BUDGET_MILESTONE</vt:lpstr>
      <vt:lpstr>P_BUDGET_NO</vt:lpstr>
      <vt:lpstr>P_BUDGET_PARTNER_CONTR</vt:lpstr>
      <vt:lpstr>P_BUDGET_PARTNER_CONTR_TOTAL_SECT</vt:lpstr>
      <vt:lpstr>P_BUDGET_PARTNER_CONTR_WHOLE_TOTAL</vt:lpstr>
      <vt:lpstr>P_BUDGET_SELECTED_RATIO</vt:lpstr>
      <vt:lpstr>P_BUDGET_TOTAL_CONTR</vt:lpstr>
      <vt:lpstr>P_BUDGET_TOTAL_CONTR_TOTAL_SECT</vt:lpstr>
      <vt:lpstr>P_BUDGET_TOTAL_CONTR_WHOLE_TOTAL</vt:lpstr>
      <vt:lpstr>P_MEASURE_ACT</vt:lpstr>
      <vt:lpstr>P_MEASURE_ACT_NO</vt:lpstr>
      <vt:lpstr>P_MEASURE_ACT_TYPE</vt:lpstr>
      <vt:lpstr>P_MEASURE_MILESTONE</vt:lpstr>
      <vt:lpstr>P_MEASURE_NO</vt:lpstr>
      <vt:lpstr>P_OUTCOME</vt:lpstr>
      <vt:lpstr>P_OUTCOME_DESC</vt:lpstr>
      <vt:lpstr>P_OUTCOME_NO</vt:lpstr>
      <vt:lpstr>Workplan!P_SCHEDULE_ACT_ACT</vt:lpstr>
      <vt:lpstr>P_SCHEDULE_ACT_ACT</vt:lpstr>
      <vt:lpstr>Workplan!P_SCHEDULE_ACT_ACT_TYPE</vt:lpstr>
      <vt:lpstr>P_SCHEDULE_ACT_ACT_TYPE</vt:lpstr>
      <vt:lpstr>Workplan!P_SCHEDULE_ACT_FINISH</vt:lpstr>
      <vt:lpstr>P_SCHEDULE_ACT_FINISH</vt:lpstr>
      <vt:lpstr>Workplan!P_SCHEDULE_ACT_NO</vt:lpstr>
      <vt:lpstr>P_SCHEDULE_ACT_NO</vt:lpstr>
      <vt:lpstr>Workplan!P_SCHEDULE_ACT_START</vt:lpstr>
      <vt:lpstr>P_SCHEDULE_ACT_START</vt:lpstr>
      <vt:lpstr>Workplan!P_SCHEDULE_FINISH</vt:lpstr>
      <vt:lpstr>P_SCHEDULE_FINISH</vt:lpstr>
      <vt:lpstr>Workplan!P_SCHEDULE_MILESTONE</vt:lpstr>
      <vt:lpstr>P_SCHEDULE_MILESTONE</vt:lpstr>
      <vt:lpstr>Workplan!P_SCHEDULE_MILESTONE_RPT</vt:lpstr>
      <vt:lpstr>Workplan!P_SCHEDULE_NO</vt:lpstr>
      <vt:lpstr>P_SCHEDULE_NO</vt:lpstr>
      <vt:lpstr>Workplan!P_SCHEDULE_OUTCOME_IDS</vt:lpstr>
      <vt:lpstr>P_SCHEDULE_OUTCOME_IDS</vt:lpstr>
      <vt:lpstr>Workplan!P_SCHEDULE_START</vt:lpstr>
      <vt:lpstr>P_SCHEDULE_START</vt:lpstr>
      <vt:lpstr>Workplan!Print_Area</vt:lpstr>
      <vt:lpstr>PROJECT_TITLE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CEF - Floods (POC)</dc:title>
  <dc:subject/>
  <dc:creator>Alyssa Galliford</dc:creator>
  <cp:keywords/>
  <dc:description/>
  <cp:lastModifiedBy>Alyssa Galliford</cp:lastModifiedBy>
  <cp:revision/>
  <dcterms:created xsi:type="dcterms:W3CDTF">2019-02-05T01:30:46Z</dcterms:created>
  <dcterms:modified xsi:type="dcterms:W3CDTF">2020-07-31T01:38:18Z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Powered by Infiniti</vt:lpwstr>
  </property>
  <property fmtid="{D5CDD505-2E9C-101B-9397-08002B2CF9AE}" pid="3" name="ContentTypeId">
    <vt:lpwstr>0x010100EFD08ACAB4DA37469C0C6D148A27913C</vt:lpwstr>
  </property>
</Properties>
</file>